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13_ncr:1_{047CA74A-15AC-4D54-B315-F4E3F666C912}" xr6:coauthVersionLast="36" xr6:coauthVersionMax="36" xr10:uidLastSave="{00000000-0000-0000-0000-000000000000}"/>
  <bookViews>
    <workbookView xWindow="0" yWindow="0" windowWidth="20730" windowHeight="11760" xr2:uid="{00000000-000D-0000-FFFF-FFFF00000000}"/>
  </bookViews>
  <sheets>
    <sheet name="Príjmy" sheetId="1" r:id="rId1"/>
    <sheet name="Výdavky" sheetId="2" r:id="rId2"/>
  </sheets>
  <calcPr calcId="191029"/>
</workbook>
</file>

<file path=xl/calcChain.xml><?xml version="1.0" encoding="utf-8"?>
<calcChain xmlns="http://schemas.openxmlformats.org/spreadsheetml/2006/main">
  <c r="H39" i="2" l="1"/>
  <c r="G39" i="2"/>
  <c r="F39" i="2"/>
  <c r="F31" i="1"/>
  <c r="H24" i="2"/>
  <c r="G24" i="2"/>
  <c r="H31" i="1" l="1"/>
  <c r="H20" i="1"/>
  <c r="G31" i="1"/>
  <c r="H38" i="1"/>
  <c r="H39" i="1" s="1"/>
  <c r="G38" i="1"/>
  <c r="G39" i="1" s="1"/>
  <c r="G20" i="1"/>
  <c r="F9" i="1"/>
  <c r="F24" i="2" l="1"/>
  <c r="F23" i="2"/>
  <c r="F20" i="1" l="1"/>
  <c r="G16" i="1" l="1"/>
  <c r="G9" i="1"/>
  <c r="G46" i="2"/>
  <c r="G23" i="2"/>
  <c r="F38" i="1"/>
  <c r="F39" i="1" s="1"/>
  <c r="G28" i="2" l="1"/>
  <c r="G47" i="2" s="1"/>
  <c r="G21" i="1"/>
  <c r="G23" i="1" s="1"/>
  <c r="G40" i="1" s="1"/>
  <c r="H46" i="2" l="1"/>
  <c r="H23" i="2" l="1"/>
  <c r="H28" i="2" s="1"/>
  <c r="H47" i="2" s="1"/>
  <c r="F28" i="2"/>
  <c r="F47" i="2" s="1"/>
  <c r="H16" i="1" l="1"/>
  <c r="H9" i="1"/>
  <c r="H21" i="1" l="1"/>
  <c r="H23" i="1" s="1"/>
  <c r="H40" i="1" s="1"/>
  <c r="F16" i="1"/>
  <c r="F21" i="1" s="1"/>
  <c r="F23" i="1" l="1"/>
  <c r="F40" i="1" s="1"/>
</calcChain>
</file>

<file path=xl/sharedStrings.xml><?xml version="1.0" encoding="utf-8"?>
<sst xmlns="http://schemas.openxmlformats.org/spreadsheetml/2006/main" count="108" uniqueCount="69">
  <si>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</si>
  <si>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</si>
  <si>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</si>
  <si>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</si>
  <si>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</si>
  <si>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</si>
  <si>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</si>
  <si>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</si>
  <si>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</si>
  <si>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</si>
  <si>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</si>
  <si>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</si>
  <si>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</si>
  <si>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</si>
  <si>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</si>
  <si>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</si>
  <si>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</si>
  <si>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</si>
  <si>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</si>
  <si>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</si>
  <si>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</si>
  <si>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</si>
  <si>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</si>
  <si>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</si>
  <si>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</si>
  <si>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</si>
  <si>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</si>
  <si>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</si>
  <si>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</si>
  <si>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</si>
  <si>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</si>
  <si>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</si>
  <si>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</si>
  <si>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</si>
  <si>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</si>
  <si>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</si>
  <si>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</si>
  <si>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</si>
  <si>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</si>
  <si>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</si>
  <si>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</si>
  <si>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</si>
  <si>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</si>
  <si>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</si>
  <si>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</si>
  <si>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</si>
  <si>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z toho       ORIGINÁLNE KOMPETENCIE</t>
  </si>
  <si>
    <t xml:space="preserve">                    PRENESENÉ KOMPETENCIE 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</si>
  <si>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</si>
  <si>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</si>
  <si>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</si>
  <si>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</si>
  <si>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</si>
  <si>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</si>
  <si>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</si>
  <si>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</si>
  <si>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</si>
  <si>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</si>
  <si>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</si>
  <si>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</si>
  <si>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</si>
  <si>
    <t>322-Kapitálový transfer z Environ.fondu</t>
  </si>
  <si>
    <t xml:space="preserve">                    VLASTNÉ VÝDAJE ZŠ s MŠ</t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</si>
  <si>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</si>
  <si>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814-Účasť na majetku</t>
  </si>
  <si>
    <t>Bežné výdavky /ZŠ s MŠ/</t>
  </si>
  <si>
    <t xml:space="preserve">453-Zostatok prostr.z predchádzaj.rok. </t>
  </si>
  <si>
    <t>718-Rekonštrukcia a modernizácia</t>
  </si>
  <si>
    <t>SCHVÁLENÝ ROZPOČET OBCE RAKOVICE NA ROKY 2024 - 2026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</si>
</sst>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4" fontId="5" fillId="2" borderId="0" xfId="0" applyNumberFormat="1" applyFont="1" applyFill="1" applyBorder="1"/>
    <xf numFmtId="4" fontId="5" fillId="2" borderId="0" xfId="0" applyNumberFormat="1" applyFont="1" applyFill="1"/>
    <xf numFmtId="4" fontId="0" fillId="2" borderId="1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10" fillId="3" borderId="25" xfId="0" applyFont="1" applyFill="1" applyBorder="1"/>
    <xf numFmtId="0" fontId="10" fillId="3" borderId="26" xfId="0" applyFont="1" applyFill="1" applyBorder="1"/>
    <xf numFmtId="0" fontId="10" fillId="2" borderId="0" xfId="0" applyFont="1" applyFill="1" applyBorder="1" applyAlignment="1">
      <alignment horizontal="left"/>
    </xf>
    <xf numFmtId="4" fontId="12" fillId="2" borderId="0" xfId="0" applyNumberFormat="1" applyFont="1" applyFill="1" applyBorder="1"/>
    <xf numFmtId="0" fontId="10" fillId="2" borderId="0" xfId="0" applyFont="1" applyFill="1" applyBorder="1"/>
    <xf numFmtId="0" fontId="0" fillId="2" borderId="0" xfId="0" applyFill="1"/>
    <xf numFmtId="0" fontId="10" fillId="3" borderId="17" xfId="0" applyFont="1" applyFill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10" fillId="3" borderId="15" xfId="0" applyFont="1" applyFill="1" applyBorder="1"/>
    <xf numFmtId="4" fontId="14" fillId="3" borderId="16" xfId="0" applyNumberFormat="1" applyFont="1" applyFill="1" applyBorder="1"/>
    <xf numFmtId="0" fontId="13" fillId="0" borderId="30" xfId="0" applyFont="1" applyBorder="1"/>
    <xf numFmtId="4" fontId="14" fillId="4" borderId="16" xfId="0" applyNumberFormat="1" applyFont="1" applyFill="1" applyBorder="1"/>
    <xf numFmtId="4" fontId="15" fillId="2" borderId="0" xfId="0" applyNumberFormat="1" applyFont="1" applyFill="1"/>
    <xf numFmtId="4" fontId="0" fillId="0" borderId="1" xfId="0" applyNumberFormat="1" applyFont="1" applyBorder="1"/>
    <xf numFmtId="4" fontId="0" fillId="2" borderId="14" xfId="0" applyNumberFormat="1" applyFont="1" applyFill="1" applyBorder="1"/>
    <xf numFmtId="4" fontId="0" fillId="0" borderId="14" xfId="0" applyNumberFormat="1" applyFont="1" applyBorder="1"/>
    <xf numFmtId="4" fontId="0" fillId="0" borderId="9" xfId="0" applyNumberFormat="1" applyFont="1" applyBorder="1"/>
    <xf numFmtId="4" fontId="20" fillId="2" borderId="1" xfId="0" applyNumberFormat="1" applyFont="1" applyFill="1" applyBorder="1"/>
    <xf numFmtId="0" fontId="6" fillId="0" borderId="0" xfId="0" applyFont="1" applyAlignment="1"/>
    <xf numFmtId="0" fontId="6" fillId="0" borderId="8" xfId="0" applyFont="1" applyBorder="1" applyAlignment="1"/>
    <xf numFmtId="4" fontId="0" fillId="2" borderId="9" xfId="0" applyNumberFormat="1" applyFont="1" applyFill="1" applyBorder="1"/>
    <xf numFmtId="4" fontId="17" fillId="2" borderId="19" xfId="0" applyNumberFormat="1" applyFont="1" applyFill="1" applyBorder="1"/>
    <xf numFmtId="4" fontId="19" fillId="3" borderId="19" xfId="0" applyNumberFormat="1" applyFont="1" applyFill="1" applyBorder="1"/>
    <xf numFmtId="4" fontId="19" fillId="2" borderId="19" xfId="0" applyNumberFormat="1" applyFont="1" applyFill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4" fontId="19" fillId="4" borderId="19" xfId="0" applyNumberFormat="1" applyFont="1" applyFill="1" applyBorder="1"/>
    <xf numFmtId="0" fontId="0" fillId="0" borderId="1" xfId="0" applyBorder="1" applyAlignment="1">
      <alignment horizontal="center"/>
    </xf>
    <xf numFmtId="4" fontId="19" fillId="2" borderId="0" xfId="0" applyNumberFormat="1" applyFont="1" applyFill="1" applyBorder="1"/>
    <xf numFmtId="4" fontId="14" fillId="2" borderId="0" xfId="0" applyNumberFormat="1" applyFont="1" applyFill="1" applyBorder="1"/>
    <xf numFmtId="4" fontId="17" fillId="2" borderId="14" xfId="0" applyNumberFormat="1" applyFont="1" applyFill="1" applyBorder="1"/>
    <xf numFmtId="4" fontId="18" fillId="2" borderId="1" xfId="0" applyNumberFormat="1" applyFont="1" applyFill="1" applyBorder="1"/>
    <xf numFmtId="4" fontId="17" fillId="2" borderId="30" xfId="0" applyNumberFormat="1" applyFont="1" applyFill="1" applyBorder="1"/>
    <xf numFmtId="164" fontId="0" fillId="0" borderId="1" xfId="0" applyNumberFormat="1" applyBorder="1" applyAlignment="1"/>
    <xf numFmtId="164" fontId="21" fillId="0" borderId="1" xfId="0" applyNumberFormat="1" applyFont="1" applyBorder="1" applyAlignment="1"/>
    <xf numFmtId="4" fontId="15" fillId="4" borderId="16" xfId="0" applyNumberFormat="1" applyFont="1" applyFill="1" applyBorder="1"/>
    <xf numFmtId="4" fontId="17" fillId="4" borderId="19" xfId="0" applyNumberFormat="1" applyFont="1" applyFill="1" applyBorder="1"/>
    <xf numFmtId="0" fontId="0" fillId="0" borderId="1" xfId="0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4" fontId="13" fillId="2" borderId="14" xfId="0" applyNumberFormat="1" applyFont="1" applyFill="1" applyBorder="1"/>
    <xf numFmtId="4" fontId="15" fillId="2" borderId="16" xfId="0" applyNumberFormat="1" applyFont="1" applyFill="1" applyBorder="1"/>
    <xf numFmtId="4" fontId="13" fillId="2" borderId="9" xfId="0" applyNumberFormat="1" applyFont="1" applyFill="1" applyBorder="1"/>
    <xf numFmtId="4" fontId="16" fillId="2" borderId="1" xfId="0" applyNumberFormat="1" applyFont="1" applyFill="1" applyBorder="1"/>
    <xf numFmtId="4" fontId="15" fillId="2" borderId="14" xfId="0" applyNumberFormat="1" applyFont="1" applyFill="1" applyBorder="1"/>
    <xf numFmtId="4" fontId="15" fillId="2" borderId="30" xfId="0" applyNumberFormat="1" applyFont="1" applyFill="1" applyBorder="1"/>
    <xf numFmtId="0" fontId="13" fillId="2" borderId="7" xfId="0" applyFont="1" applyFill="1" applyBorder="1" applyAlignment="1">
      <alignment horizontal="center"/>
    </xf>
    <xf numFmtId="4" fontId="14" fillId="2" borderId="16" xfId="0" applyNumberFormat="1" applyFont="1" applyFill="1" applyBorder="1"/>
    <xf numFmtId="164" fontId="13" fillId="2" borderId="1" xfId="0" applyNumberFormat="1" applyFont="1" applyFill="1" applyBorder="1" applyAlignment="1"/>
    <xf numFmtId="4" fontId="13" fillId="2" borderId="30" xfId="0" applyNumberFormat="1" applyFont="1" applyFill="1" applyBorder="1"/>
    <xf numFmtId="4" fontId="0" fillId="0" borderId="31" xfId="0" applyNumberFormat="1" applyFont="1" applyBorder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4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35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0" borderId="9" xfId="0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3" borderId="25" xfId="0" applyFont="1" applyFill="1" applyBorder="1" applyAlignment="1">
      <alignment horizontal="left"/>
    </xf>
    <xf numFmtId="0" fontId="10" fillId="3" borderId="26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left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10" fillId="2" borderId="25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left"/>
    </xf>
    <xf numFmtId="0" fontId="6" fillId="0" borderId="8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16" zoomScaleNormal="100" workbookViewId="0">
      <selection activeCell="P40" sqref="P40"/>
    </sheetView>
  </sheetViews>
  <sheetFormatPr defaultRowHeight="15" x14ac:dyDescent="0.25"/>
  <cols>
    <col min="5" max="5" width="3.7109375" customWidth="1"/>
    <col min="6" max="6" width="13.140625" customWidth="1"/>
    <col min="7" max="8" width="12.7109375" customWidth="1"/>
  </cols>
  <sheetData>
    <row r="1" spans="1:8" ht="15" customHeight="1" x14ac:dyDescent="0.25">
      <c r="A1" s="93" t="s">
        <v>68</v>
      </c>
      <c r="B1" s="93"/>
      <c r="C1" s="93"/>
      <c r="D1" s="93"/>
      <c r="E1" s="93"/>
      <c r="F1" s="93"/>
      <c r="G1" s="93"/>
      <c r="H1" s="93"/>
    </row>
    <row r="2" spans="1:8" ht="15" customHeight="1" x14ac:dyDescent="0.25">
      <c r="A2" s="139"/>
      <c r="B2" s="139"/>
      <c r="C2" s="139"/>
      <c r="D2" s="139"/>
      <c r="E2" s="139"/>
      <c r="F2" s="139"/>
      <c r="G2" s="139"/>
      <c r="H2" s="139"/>
    </row>
    <row r="3" spans="1:8" x14ac:dyDescent="0.25">
      <c r="A3" s="70" t="s">
        <v>0</v>
      </c>
      <c r="B3" s="71"/>
      <c r="C3" s="71"/>
      <c r="D3" s="71"/>
      <c r="E3" s="71"/>
      <c r="F3" s="53" t="s">
        <v>1</v>
      </c>
      <c r="G3" s="42" t="s">
        <v>1</v>
      </c>
      <c r="H3" s="42" t="s">
        <v>1</v>
      </c>
    </row>
    <row r="4" spans="1:8" x14ac:dyDescent="0.25">
      <c r="A4" s="71"/>
      <c r="B4" s="71"/>
      <c r="C4" s="71"/>
      <c r="D4" s="71"/>
      <c r="E4" s="71"/>
      <c r="F4" s="53">
        <v>2024</v>
      </c>
      <c r="G4" s="42">
        <v>2025</v>
      </c>
      <c r="H4" s="42">
        <v>2026</v>
      </c>
    </row>
    <row r="5" spans="1:8" x14ac:dyDescent="0.25">
      <c r="A5" s="71" t="s">
        <v>2</v>
      </c>
      <c r="B5" s="71"/>
      <c r="C5" s="71"/>
      <c r="D5" s="71"/>
      <c r="E5" s="71"/>
      <c r="F5" s="53" t="s">
        <v>3</v>
      </c>
      <c r="G5" s="42" t="s">
        <v>3</v>
      </c>
      <c r="H5" s="42" t="s">
        <v>3</v>
      </c>
    </row>
    <row r="6" spans="1:8" x14ac:dyDescent="0.25">
      <c r="A6" s="81" t="s">
        <v>4</v>
      </c>
      <c r="B6" s="81"/>
      <c r="C6" s="81"/>
      <c r="D6" s="81"/>
      <c r="E6" s="81"/>
      <c r="F6" s="54">
        <v>410000</v>
      </c>
      <c r="G6" s="28">
        <v>419000</v>
      </c>
      <c r="H6" s="28">
        <v>425880</v>
      </c>
    </row>
    <row r="7" spans="1:8" x14ac:dyDescent="0.25">
      <c r="A7" s="81" t="s">
        <v>5</v>
      </c>
      <c r="B7" s="81"/>
      <c r="C7" s="81"/>
      <c r="D7" s="81"/>
      <c r="E7" s="81"/>
      <c r="F7" s="54">
        <v>40350</v>
      </c>
      <c r="G7" s="28">
        <v>40350</v>
      </c>
      <c r="H7" s="28">
        <v>40350</v>
      </c>
    </row>
    <row r="8" spans="1:8" ht="15.75" thickBot="1" x14ac:dyDescent="0.3">
      <c r="A8" s="96" t="s">
        <v>59</v>
      </c>
      <c r="B8" s="95"/>
      <c r="C8" s="95"/>
      <c r="D8" s="95"/>
      <c r="E8" s="95"/>
      <c r="F8" s="55">
        <v>36344</v>
      </c>
      <c r="G8" s="30">
        <v>36444</v>
      </c>
      <c r="H8" s="30">
        <v>36444</v>
      </c>
    </row>
    <row r="9" spans="1:8" ht="15.75" thickBot="1" x14ac:dyDescent="0.3">
      <c r="A9" s="85" t="s">
        <v>6</v>
      </c>
      <c r="B9" s="86"/>
      <c r="C9" s="86"/>
      <c r="D9" s="86"/>
      <c r="E9" s="86"/>
      <c r="F9" s="56">
        <f t="shared" ref="F9:H9" si="0">SUM(F6:F8)</f>
        <v>486694</v>
      </c>
      <c r="G9" s="36">
        <f t="shared" ref="G9" si="1">SUM(G6:G8)</f>
        <v>495794</v>
      </c>
      <c r="H9" s="36">
        <f t="shared" si="0"/>
        <v>502674</v>
      </c>
    </row>
    <row r="10" spans="1:8" x14ac:dyDescent="0.25">
      <c r="A10" s="87" t="s">
        <v>7</v>
      </c>
      <c r="B10" s="87"/>
      <c r="C10" s="87"/>
      <c r="D10" s="87"/>
      <c r="E10" s="87"/>
      <c r="F10" s="57">
        <v>0</v>
      </c>
      <c r="G10" s="35">
        <v>0</v>
      </c>
      <c r="H10" s="35">
        <v>0</v>
      </c>
    </row>
    <row r="11" spans="1:8" x14ac:dyDescent="0.25">
      <c r="A11" s="81" t="s">
        <v>8</v>
      </c>
      <c r="B11" s="81"/>
      <c r="C11" s="81"/>
      <c r="D11" s="81"/>
      <c r="E11" s="81"/>
      <c r="F11" s="54">
        <v>38200</v>
      </c>
      <c r="G11" s="7">
        <v>39200</v>
      </c>
      <c r="H11" s="7">
        <v>39200</v>
      </c>
    </row>
    <row r="12" spans="1:8" x14ac:dyDescent="0.25">
      <c r="A12" s="81" t="s">
        <v>9</v>
      </c>
      <c r="B12" s="81"/>
      <c r="C12" s="81"/>
      <c r="D12" s="81"/>
      <c r="E12" s="81"/>
      <c r="F12" s="54">
        <v>1500</v>
      </c>
      <c r="G12" s="28">
        <v>1500</v>
      </c>
      <c r="H12" s="28">
        <v>1500</v>
      </c>
    </row>
    <row r="13" spans="1:8" x14ac:dyDescent="0.25">
      <c r="A13" s="81" t="s">
        <v>10</v>
      </c>
      <c r="B13" s="81"/>
      <c r="C13" s="81"/>
      <c r="D13" s="81"/>
      <c r="E13" s="81"/>
      <c r="F13" s="54">
        <v>750</v>
      </c>
      <c r="G13" s="28">
        <v>800</v>
      </c>
      <c r="H13" s="28">
        <v>820</v>
      </c>
    </row>
    <row r="14" spans="1:8" x14ac:dyDescent="0.25">
      <c r="A14" s="97" t="s">
        <v>63</v>
      </c>
      <c r="B14" s="81"/>
      <c r="C14" s="81"/>
      <c r="D14" s="81"/>
      <c r="E14" s="81"/>
      <c r="F14" s="54">
        <v>0</v>
      </c>
      <c r="G14" s="7">
        <v>0</v>
      </c>
      <c r="H14" s="7">
        <v>0</v>
      </c>
    </row>
    <row r="15" spans="1:8" ht="15.75" thickBot="1" x14ac:dyDescent="0.3">
      <c r="A15" s="94" t="s">
        <v>11</v>
      </c>
      <c r="B15" s="95"/>
      <c r="C15" s="95"/>
      <c r="D15" s="95"/>
      <c r="E15" s="95"/>
      <c r="F15" s="55">
        <v>766</v>
      </c>
      <c r="G15" s="30">
        <v>500</v>
      </c>
      <c r="H15" s="30">
        <v>550</v>
      </c>
    </row>
    <row r="16" spans="1:8" ht="15.75" thickBot="1" x14ac:dyDescent="0.3">
      <c r="A16" s="85" t="s">
        <v>12</v>
      </c>
      <c r="B16" s="86"/>
      <c r="C16" s="86"/>
      <c r="D16" s="86"/>
      <c r="E16" s="86"/>
      <c r="F16" s="56">
        <f t="shared" ref="F16:H16" si="2">SUM(F10:F15)</f>
        <v>41216</v>
      </c>
      <c r="G16" s="36">
        <f t="shared" si="2"/>
        <v>42000</v>
      </c>
      <c r="H16" s="36">
        <f t="shared" si="2"/>
        <v>42070</v>
      </c>
    </row>
    <row r="17" spans="1:9" x14ac:dyDescent="0.25">
      <c r="A17" s="87" t="s">
        <v>13</v>
      </c>
      <c r="B17" s="87"/>
      <c r="C17" s="87"/>
      <c r="D17" s="87"/>
      <c r="E17" s="87"/>
      <c r="F17" s="57">
        <v>0</v>
      </c>
      <c r="G17" s="31">
        <v>0</v>
      </c>
      <c r="H17" s="31">
        <v>0</v>
      </c>
    </row>
    <row r="18" spans="1:9" x14ac:dyDescent="0.25">
      <c r="A18" s="81" t="s">
        <v>14</v>
      </c>
      <c r="B18" s="81"/>
      <c r="C18" s="81"/>
      <c r="D18" s="81"/>
      <c r="E18" s="81"/>
      <c r="F18" s="54">
        <v>713620</v>
      </c>
      <c r="G18" s="7">
        <v>727820</v>
      </c>
      <c r="H18" s="7">
        <v>740470</v>
      </c>
    </row>
    <row r="19" spans="1:9" x14ac:dyDescent="0.25">
      <c r="A19" s="81" t="s">
        <v>15</v>
      </c>
      <c r="B19" s="81"/>
      <c r="C19" s="81"/>
      <c r="D19" s="81"/>
      <c r="E19" s="81"/>
      <c r="F19" s="58">
        <v>640000</v>
      </c>
      <c r="G19" s="46">
        <v>650000</v>
      </c>
      <c r="H19" s="46">
        <v>660000</v>
      </c>
    </row>
    <row r="20" spans="1:9" ht="15.75" thickBot="1" x14ac:dyDescent="0.3">
      <c r="A20" s="88" t="s">
        <v>16</v>
      </c>
      <c r="B20" s="89"/>
      <c r="C20" s="89"/>
      <c r="D20" s="89"/>
      <c r="E20" s="89"/>
      <c r="F20" s="59">
        <f>SUM(F18)</f>
        <v>713620</v>
      </c>
      <c r="G20" s="45">
        <f>SUM(G18)</f>
        <v>727820</v>
      </c>
      <c r="H20" s="45">
        <f>SUM(H18)</f>
        <v>740470</v>
      </c>
      <c r="I20" s="22"/>
    </row>
    <row r="21" spans="1:9" ht="19.5" thickBot="1" x14ac:dyDescent="0.35">
      <c r="A21" s="90" t="s">
        <v>17</v>
      </c>
      <c r="B21" s="91"/>
      <c r="C21" s="91"/>
      <c r="D21" s="91"/>
      <c r="E21" s="91"/>
      <c r="F21" s="56">
        <f>SUM(F9,F16,F20,)</f>
        <v>1241530</v>
      </c>
      <c r="G21" s="36">
        <f>SUM(G9+G16+G20)</f>
        <v>1265614</v>
      </c>
      <c r="H21" s="36">
        <f>SUM(H9+H16+H20)</f>
        <v>1285214</v>
      </c>
    </row>
    <row r="22" spans="1:9" ht="19.5" thickBot="1" x14ac:dyDescent="0.35">
      <c r="A22" s="92" t="s">
        <v>18</v>
      </c>
      <c r="B22" s="92"/>
      <c r="C22" s="92"/>
      <c r="D22" s="92"/>
      <c r="E22" s="92"/>
      <c r="F22" s="60">
        <v>70000</v>
      </c>
      <c r="G22" s="47">
        <v>70000</v>
      </c>
      <c r="H22" s="47">
        <v>75000</v>
      </c>
    </row>
    <row r="23" spans="1:9" ht="19.5" thickBot="1" x14ac:dyDescent="0.35">
      <c r="A23" s="75" t="s">
        <v>19</v>
      </c>
      <c r="B23" s="76"/>
      <c r="C23" s="76"/>
      <c r="D23" s="76"/>
      <c r="E23" s="76"/>
      <c r="F23" s="24">
        <f>SUM(F21+F22)</f>
        <v>1311530</v>
      </c>
      <c r="G23" s="37">
        <f>SUM(G21:G22)</f>
        <v>1335614</v>
      </c>
      <c r="H23" s="37">
        <f>SUM(H21:H22)</f>
        <v>1360214</v>
      </c>
    </row>
    <row r="24" spans="1:9" s="16" customFormat="1" ht="18.75" x14ac:dyDescent="0.3">
      <c r="A24" s="13"/>
      <c r="B24" s="13"/>
      <c r="C24" s="13"/>
      <c r="D24" s="13"/>
      <c r="E24" s="13"/>
      <c r="F24" s="44"/>
      <c r="G24" s="14"/>
      <c r="H24" s="43"/>
    </row>
    <row r="25" spans="1:9" ht="18.75" x14ac:dyDescent="0.3">
      <c r="A25" s="4"/>
      <c r="B25" s="4"/>
      <c r="C25" s="4"/>
      <c r="D25" s="4"/>
      <c r="E25" s="4"/>
      <c r="F25" s="5"/>
      <c r="G25" s="5"/>
      <c r="H25" s="5"/>
    </row>
    <row r="26" spans="1:9" x14ac:dyDescent="0.25">
      <c r="A26" s="70" t="s">
        <v>20</v>
      </c>
      <c r="B26" s="71"/>
      <c r="C26" s="71"/>
      <c r="D26" s="71"/>
      <c r="E26" s="71"/>
      <c r="F26" s="53" t="s">
        <v>1</v>
      </c>
      <c r="G26" s="2" t="s">
        <v>1</v>
      </c>
      <c r="H26" s="18" t="s">
        <v>1</v>
      </c>
    </row>
    <row r="27" spans="1:9" x14ac:dyDescent="0.25">
      <c r="A27" s="71"/>
      <c r="B27" s="71"/>
      <c r="C27" s="71"/>
      <c r="D27" s="71"/>
      <c r="E27" s="71"/>
      <c r="F27" s="53">
        <v>2024</v>
      </c>
      <c r="G27" s="52">
        <v>2025</v>
      </c>
      <c r="H27" s="52">
        <v>2026</v>
      </c>
    </row>
    <row r="28" spans="1:9" ht="15.75" thickBot="1" x14ac:dyDescent="0.3">
      <c r="A28" s="82" t="s">
        <v>2</v>
      </c>
      <c r="B28" s="83"/>
      <c r="C28" s="83"/>
      <c r="D28" s="83"/>
      <c r="E28" s="84"/>
      <c r="F28" s="61" t="s">
        <v>3</v>
      </c>
      <c r="G28" s="21" t="s">
        <v>3</v>
      </c>
      <c r="H28" s="21" t="s">
        <v>3</v>
      </c>
    </row>
    <row r="29" spans="1:9" ht="15.75" thickTop="1" x14ac:dyDescent="0.25">
      <c r="A29" s="81" t="s">
        <v>21</v>
      </c>
      <c r="B29" s="81"/>
      <c r="C29" s="81"/>
      <c r="D29" s="81"/>
      <c r="E29" s="81"/>
      <c r="F29" s="55">
        <v>1000</v>
      </c>
      <c r="G29" s="29">
        <v>1000</v>
      </c>
      <c r="H29" s="29">
        <v>1000</v>
      </c>
    </row>
    <row r="30" spans="1:9" ht="15.75" thickBot="1" x14ac:dyDescent="0.3">
      <c r="A30" s="81" t="s">
        <v>61</v>
      </c>
      <c r="B30" s="81"/>
      <c r="C30" s="81"/>
      <c r="D30" s="81"/>
      <c r="E30" s="81"/>
      <c r="F30" s="55">
        <v>75000</v>
      </c>
      <c r="G30" s="29">
        <v>80000</v>
      </c>
      <c r="H30" s="29">
        <v>80000</v>
      </c>
    </row>
    <row r="31" spans="1:9" ht="19.5" thickBot="1" x14ac:dyDescent="0.35">
      <c r="A31" s="68" t="s">
        <v>22</v>
      </c>
      <c r="B31" s="69"/>
      <c r="C31" s="69"/>
      <c r="D31" s="69"/>
      <c r="E31" s="69"/>
      <c r="F31" s="24">
        <f>SUM(F29:F30)</f>
        <v>76000</v>
      </c>
      <c r="G31" s="37">
        <f>SUM(G29:G30)</f>
        <v>81000</v>
      </c>
      <c r="H31" s="37">
        <f>SUM(H29:H30)</f>
        <v>81000</v>
      </c>
    </row>
    <row r="32" spans="1:9" ht="18.75" x14ac:dyDescent="0.3">
      <c r="A32" s="4"/>
      <c r="B32" s="4"/>
      <c r="C32" s="4"/>
      <c r="D32" s="4"/>
      <c r="E32" s="4"/>
      <c r="F32" s="27"/>
      <c r="G32" s="6"/>
      <c r="H32" s="6"/>
    </row>
    <row r="33" spans="1:8" x14ac:dyDescent="0.25">
      <c r="A33" s="70" t="s">
        <v>23</v>
      </c>
      <c r="B33" s="71"/>
      <c r="C33" s="71"/>
      <c r="D33" s="71"/>
      <c r="E33" s="71"/>
      <c r="F33" s="53" t="s">
        <v>1</v>
      </c>
      <c r="G33" s="2" t="s">
        <v>1</v>
      </c>
      <c r="H33" s="18" t="s">
        <v>1</v>
      </c>
    </row>
    <row r="34" spans="1:8" x14ac:dyDescent="0.25">
      <c r="A34" s="71"/>
      <c r="B34" s="71"/>
      <c r="C34" s="71"/>
      <c r="D34" s="71"/>
      <c r="E34" s="71"/>
      <c r="F34" s="53">
        <v>2024</v>
      </c>
      <c r="G34" s="52">
        <v>2025</v>
      </c>
      <c r="H34" s="52">
        <v>2026</v>
      </c>
    </row>
    <row r="35" spans="1:8" ht="15.75" thickBot="1" x14ac:dyDescent="0.3">
      <c r="A35" s="78" t="s">
        <v>2</v>
      </c>
      <c r="B35" s="79"/>
      <c r="C35" s="79"/>
      <c r="D35" s="79"/>
      <c r="E35" s="80"/>
      <c r="F35" s="61" t="s">
        <v>3</v>
      </c>
      <c r="G35" s="3" t="s">
        <v>3</v>
      </c>
      <c r="H35" s="19" t="s">
        <v>3</v>
      </c>
    </row>
    <row r="36" spans="1:8" ht="15.75" thickTop="1" x14ac:dyDescent="0.25">
      <c r="A36" s="81" t="s">
        <v>66</v>
      </c>
      <c r="B36" s="81"/>
      <c r="C36" s="81"/>
      <c r="D36" s="81"/>
      <c r="E36" s="81"/>
      <c r="F36" s="57">
        <v>0</v>
      </c>
      <c r="G36" s="31">
        <v>0</v>
      </c>
      <c r="H36" s="31">
        <v>0</v>
      </c>
    </row>
    <row r="37" spans="1:8" ht="15.75" thickBot="1" x14ac:dyDescent="0.3">
      <c r="A37" s="81" t="s">
        <v>24</v>
      </c>
      <c r="B37" s="81"/>
      <c r="C37" s="81"/>
      <c r="D37" s="81"/>
      <c r="E37" s="81"/>
      <c r="F37" s="54">
        <v>30000</v>
      </c>
      <c r="G37" s="28">
        <v>0</v>
      </c>
      <c r="H37" s="28">
        <v>0</v>
      </c>
    </row>
    <row r="38" spans="1:8" ht="15.75" thickBot="1" x14ac:dyDescent="0.3">
      <c r="A38" s="72" t="s">
        <v>60</v>
      </c>
      <c r="B38" s="73"/>
      <c r="C38" s="73"/>
      <c r="D38" s="73"/>
      <c r="E38" s="74"/>
      <c r="F38" s="56">
        <f t="shared" ref="F38:H38" si="3">SUM(F36:F37)</f>
        <v>30000</v>
      </c>
      <c r="G38" s="36">
        <f t="shared" si="3"/>
        <v>0</v>
      </c>
      <c r="H38" s="36">
        <f t="shared" si="3"/>
        <v>0</v>
      </c>
    </row>
    <row r="39" spans="1:8" ht="19.5" thickBot="1" x14ac:dyDescent="0.35">
      <c r="A39" s="75" t="s">
        <v>25</v>
      </c>
      <c r="B39" s="76"/>
      <c r="C39" s="76"/>
      <c r="D39" s="76"/>
      <c r="E39" s="77"/>
      <c r="F39" s="24">
        <f>SUM(F38)</f>
        <v>30000</v>
      </c>
      <c r="G39" s="37">
        <f>SUM(G38)</f>
        <v>0</v>
      </c>
      <c r="H39" s="37">
        <f>SUM(H38)</f>
        <v>0</v>
      </c>
    </row>
    <row r="40" spans="1:8" ht="21.75" thickBot="1" x14ac:dyDescent="0.4">
      <c r="A40" s="66" t="s">
        <v>26</v>
      </c>
      <c r="B40" s="67"/>
      <c r="C40" s="67"/>
      <c r="D40" s="67"/>
      <c r="E40" s="67"/>
      <c r="F40" s="26">
        <f>SUM(F23+F31+F39)</f>
        <v>1417530</v>
      </c>
      <c r="G40" s="41">
        <f>SUM(G23+G31+G39)</f>
        <v>1416614</v>
      </c>
      <c r="H40" s="41">
        <f>SUM(H23+H31+H39)</f>
        <v>1441214</v>
      </c>
    </row>
    <row r="41" spans="1:8" x14ac:dyDescent="0.25">
      <c r="F41" s="22"/>
    </row>
    <row r="42" spans="1:8" x14ac:dyDescent="0.25">
      <c r="F42" s="22"/>
    </row>
    <row r="43" spans="1:8" x14ac:dyDescent="0.25">
      <c r="F43" s="22"/>
    </row>
    <row r="44" spans="1:8" x14ac:dyDescent="0.25">
      <c r="F44" s="22"/>
    </row>
  </sheetData>
  <mergeCells count="33">
    <mergeCell ref="A15:E15"/>
    <mergeCell ref="A8:E8"/>
    <mergeCell ref="A9:E9"/>
    <mergeCell ref="A10:E10"/>
    <mergeCell ref="A11:E11"/>
    <mergeCell ref="A12:E12"/>
    <mergeCell ref="A13:E13"/>
    <mergeCell ref="A14:E14"/>
    <mergeCell ref="A7:E7"/>
    <mergeCell ref="A3:E4"/>
    <mergeCell ref="A5:E5"/>
    <mergeCell ref="A6:E6"/>
    <mergeCell ref="A1:H2"/>
    <mergeCell ref="A16:E16"/>
    <mergeCell ref="A17:E17"/>
    <mergeCell ref="A18:E18"/>
    <mergeCell ref="A19:E19"/>
    <mergeCell ref="A20:E20"/>
    <mergeCell ref="A21:E21"/>
    <mergeCell ref="A22:E22"/>
    <mergeCell ref="A23:E23"/>
    <mergeCell ref="A26:E27"/>
    <mergeCell ref="A35:E35"/>
    <mergeCell ref="A36:E36"/>
    <mergeCell ref="A37:E37"/>
    <mergeCell ref="A28:E28"/>
    <mergeCell ref="A30:E30"/>
    <mergeCell ref="A29:E29"/>
    <mergeCell ref="A40:E40"/>
    <mergeCell ref="A31:E31"/>
    <mergeCell ref="A33:E34"/>
    <mergeCell ref="A38:E38"/>
    <mergeCell ref="A39:E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A19" workbookViewId="0">
      <selection activeCell="A30" sqref="A30:XFD31"/>
    </sheetView>
  </sheetViews>
  <sheetFormatPr defaultRowHeight="15" x14ac:dyDescent="0.25"/>
  <cols>
    <col min="5" max="5" width="2.42578125" customWidth="1"/>
    <col min="6" max="6" width="12.7109375" customWidth="1"/>
    <col min="7" max="7" width="13" customWidth="1"/>
    <col min="8" max="8" width="12.85546875" customWidth="1"/>
  </cols>
  <sheetData>
    <row r="1" spans="1:8" ht="14.45" customHeight="1" x14ac:dyDescent="0.35">
      <c r="A1" s="33"/>
      <c r="B1" s="33"/>
      <c r="C1" s="33"/>
      <c r="D1" s="33"/>
      <c r="E1" s="33"/>
      <c r="F1" s="33"/>
      <c r="G1" s="33"/>
      <c r="H1" s="33"/>
    </row>
    <row r="2" spans="1:8" ht="14.45" customHeight="1" x14ac:dyDescent="0.35">
      <c r="A2" s="34"/>
      <c r="B2" s="34"/>
      <c r="C2" s="34"/>
      <c r="D2" s="34"/>
      <c r="E2" s="34"/>
      <c r="F2" s="34"/>
      <c r="G2" s="34"/>
      <c r="H2" s="34"/>
    </row>
    <row r="3" spans="1:8" ht="14.45" customHeight="1" x14ac:dyDescent="0.25">
      <c r="A3" s="107" t="s">
        <v>27</v>
      </c>
      <c r="B3" s="108"/>
      <c r="C3" s="108"/>
      <c r="D3" s="108"/>
      <c r="E3" s="109"/>
      <c r="F3" s="53" t="s">
        <v>1</v>
      </c>
      <c r="G3" s="1" t="s">
        <v>1</v>
      </c>
      <c r="H3" s="2" t="s">
        <v>1</v>
      </c>
    </row>
    <row r="4" spans="1:8" ht="15.75" thickBot="1" x14ac:dyDescent="0.3">
      <c r="A4" s="110"/>
      <c r="B4" s="111"/>
      <c r="C4" s="111"/>
      <c r="D4" s="111"/>
      <c r="E4" s="112"/>
      <c r="F4" s="53">
        <v>2024</v>
      </c>
      <c r="G4" s="52">
        <v>2025</v>
      </c>
      <c r="H4" s="52">
        <v>2026</v>
      </c>
    </row>
    <row r="5" spans="1:8" ht="15.75" thickTop="1" x14ac:dyDescent="0.25">
      <c r="A5" s="104" t="s">
        <v>2</v>
      </c>
      <c r="B5" s="105"/>
      <c r="C5" s="105"/>
      <c r="D5" s="105"/>
      <c r="E5" s="106"/>
      <c r="F5" s="53" t="s">
        <v>3</v>
      </c>
      <c r="G5" s="20" t="s">
        <v>3</v>
      </c>
      <c r="H5" s="20" t="s">
        <v>3</v>
      </c>
    </row>
    <row r="6" spans="1:8" x14ac:dyDescent="0.25">
      <c r="A6" s="127" t="s">
        <v>28</v>
      </c>
      <c r="B6" s="128"/>
      <c r="C6" s="128"/>
      <c r="D6" s="128"/>
      <c r="E6" s="129"/>
      <c r="F6" s="54">
        <v>117460</v>
      </c>
      <c r="G6" s="7">
        <v>122630</v>
      </c>
      <c r="H6" s="7">
        <v>127830</v>
      </c>
    </row>
    <row r="7" spans="1:8" x14ac:dyDescent="0.25">
      <c r="A7" s="8" t="s">
        <v>29</v>
      </c>
      <c r="B7" s="9"/>
      <c r="C7" s="9"/>
      <c r="D7" s="9"/>
      <c r="E7" s="10"/>
      <c r="F7" s="54">
        <v>5700</v>
      </c>
      <c r="G7" s="7">
        <v>6400</v>
      </c>
      <c r="H7" s="7">
        <v>7100</v>
      </c>
    </row>
    <row r="8" spans="1:8" x14ac:dyDescent="0.25">
      <c r="A8" s="130" t="s">
        <v>30</v>
      </c>
      <c r="B8" s="131"/>
      <c r="C8" s="131"/>
      <c r="D8" s="131"/>
      <c r="E8" s="132"/>
      <c r="F8" s="54">
        <v>5900</v>
      </c>
      <c r="G8" s="7">
        <v>6050</v>
      </c>
      <c r="H8" s="7">
        <v>6250</v>
      </c>
    </row>
    <row r="9" spans="1:8" x14ac:dyDescent="0.25">
      <c r="A9" s="130" t="s">
        <v>31</v>
      </c>
      <c r="B9" s="131"/>
      <c r="C9" s="131"/>
      <c r="D9" s="131"/>
      <c r="E9" s="132"/>
      <c r="F9" s="54">
        <v>3050</v>
      </c>
      <c r="G9" s="7">
        <v>3200</v>
      </c>
      <c r="H9" s="7">
        <v>3350</v>
      </c>
    </row>
    <row r="10" spans="1:8" x14ac:dyDescent="0.25">
      <c r="A10" s="130" t="s">
        <v>32</v>
      </c>
      <c r="B10" s="131"/>
      <c r="C10" s="131"/>
      <c r="D10" s="131"/>
      <c r="E10" s="132"/>
      <c r="F10" s="54">
        <v>32005</v>
      </c>
      <c r="G10" s="7">
        <v>33290</v>
      </c>
      <c r="H10" s="7">
        <v>34505</v>
      </c>
    </row>
    <row r="11" spans="1:8" ht="14.45" customHeight="1" x14ac:dyDescent="0.25">
      <c r="A11" s="130" t="s">
        <v>33</v>
      </c>
      <c r="B11" s="131"/>
      <c r="C11" s="131"/>
      <c r="D11" s="131"/>
      <c r="E11" s="132"/>
      <c r="F11" s="54">
        <v>480</v>
      </c>
      <c r="G11" s="7">
        <v>480</v>
      </c>
      <c r="H11" s="7">
        <v>480</v>
      </c>
    </row>
    <row r="12" spans="1:8" x14ac:dyDescent="0.25">
      <c r="A12" s="130" t="s">
        <v>34</v>
      </c>
      <c r="B12" s="131"/>
      <c r="C12" s="131"/>
      <c r="D12" s="131"/>
      <c r="E12" s="132"/>
      <c r="F12" s="54">
        <v>500</v>
      </c>
      <c r="G12" s="7">
        <v>500</v>
      </c>
      <c r="H12" s="7">
        <v>500</v>
      </c>
    </row>
    <row r="13" spans="1:8" x14ac:dyDescent="0.25">
      <c r="A13" s="130" t="s">
        <v>35</v>
      </c>
      <c r="B13" s="131"/>
      <c r="C13" s="131"/>
      <c r="D13" s="131"/>
      <c r="E13" s="132"/>
      <c r="F13" s="54">
        <v>24565</v>
      </c>
      <c r="G13" s="32">
        <v>25215</v>
      </c>
      <c r="H13" s="32">
        <v>25215</v>
      </c>
    </row>
    <row r="14" spans="1:8" x14ac:dyDescent="0.25">
      <c r="A14" s="130" t="s">
        <v>36</v>
      </c>
      <c r="B14" s="131"/>
      <c r="C14" s="131"/>
      <c r="D14" s="131"/>
      <c r="E14" s="132"/>
      <c r="F14" s="54">
        <v>16760</v>
      </c>
      <c r="G14" s="32">
        <v>19562</v>
      </c>
      <c r="H14" s="32">
        <v>18694</v>
      </c>
    </row>
    <row r="15" spans="1:8" x14ac:dyDescent="0.25">
      <c r="A15" s="127" t="s">
        <v>37</v>
      </c>
      <c r="B15" s="128"/>
      <c r="C15" s="128"/>
      <c r="D15" s="128"/>
      <c r="E15" s="129"/>
      <c r="F15" s="54">
        <v>9015</v>
      </c>
      <c r="G15" s="7">
        <v>8815</v>
      </c>
      <c r="H15" s="7">
        <v>9278</v>
      </c>
    </row>
    <row r="16" spans="1:8" x14ac:dyDescent="0.25">
      <c r="A16" s="130" t="s">
        <v>38</v>
      </c>
      <c r="B16" s="131"/>
      <c r="C16" s="131"/>
      <c r="D16" s="131"/>
      <c r="E16" s="132"/>
      <c r="F16" s="54">
        <v>11470</v>
      </c>
      <c r="G16" s="32">
        <v>11170</v>
      </c>
      <c r="H16" s="32">
        <v>10620</v>
      </c>
    </row>
    <row r="17" spans="1:9" x14ac:dyDescent="0.25">
      <c r="A17" s="130" t="s">
        <v>39</v>
      </c>
      <c r="B17" s="131"/>
      <c r="C17" s="131"/>
      <c r="D17" s="131"/>
      <c r="E17" s="132"/>
      <c r="F17" s="54">
        <v>500</v>
      </c>
      <c r="G17" s="7">
        <v>500</v>
      </c>
      <c r="H17" s="7">
        <v>500</v>
      </c>
    </row>
    <row r="18" spans="1:9" x14ac:dyDescent="0.25">
      <c r="A18" s="130" t="s">
        <v>40</v>
      </c>
      <c r="B18" s="131"/>
      <c r="C18" s="131"/>
      <c r="D18" s="131"/>
      <c r="E18" s="132"/>
      <c r="F18" s="54">
        <v>71743</v>
      </c>
      <c r="G18" s="7">
        <v>74080</v>
      </c>
      <c r="H18" s="7">
        <v>75170</v>
      </c>
    </row>
    <row r="19" spans="1:9" x14ac:dyDescent="0.25">
      <c r="A19" s="130" t="s">
        <v>41</v>
      </c>
      <c r="B19" s="131"/>
      <c r="C19" s="131"/>
      <c r="D19" s="131"/>
      <c r="E19" s="132"/>
      <c r="F19" s="54">
        <v>5000</v>
      </c>
      <c r="G19" s="7">
        <v>5000</v>
      </c>
      <c r="H19" s="7">
        <v>5000</v>
      </c>
    </row>
    <row r="20" spans="1:9" x14ac:dyDescent="0.25">
      <c r="A20" s="130" t="s">
        <v>42</v>
      </c>
      <c r="B20" s="131"/>
      <c r="C20" s="131"/>
      <c r="D20" s="131"/>
      <c r="E20" s="132"/>
      <c r="F20" s="54">
        <v>14162</v>
      </c>
      <c r="G20" s="7">
        <v>14222</v>
      </c>
      <c r="H20" s="7">
        <v>15222</v>
      </c>
    </row>
    <row r="21" spans="1:9" x14ac:dyDescent="0.25">
      <c r="A21" s="130" t="s">
        <v>43</v>
      </c>
      <c r="B21" s="131"/>
      <c r="C21" s="131"/>
      <c r="D21" s="131"/>
      <c r="E21" s="132"/>
      <c r="F21" s="54">
        <v>0</v>
      </c>
      <c r="G21" s="7">
        <v>0</v>
      </c>
      <c r="H21" s="7">
        <v>0</v>
      </c>
    </row>
    <row r="22" spans="1:9" ht="15.75" thickBot="1" x14ac:dyDescent="0.3">
      <c r="A22" s="133" t="s">
        <v>44</v>
      </c>
      <c r="B22" s="134"/>
      <c r="C22" s="134"/>
      <c r="D22" s="134"/>
      <c r="E22" s="135"/>
      <c r="F22" s="55">
        <v>3500</v>
      </c>
      <c r="G22" s="29">
        <v>3500</v>
      </c>
      <c r="H22" s="29">
        <v>3500</v>
      </c>
    </row>
    <row r="23" spans="1:9" ht="19.5" thickBot="1" x14ac:dyDescent="0.35">
      <c r="A23" s="136" t="s">
        <v>45</v>
      </c>
      <c r="B23" s="137"/>
      <c r="C23" s="137"/>
      <c r="D23" s="137"/>
      <c r="E23" s="138"/>
      <c r="F23" s="62">
        <f>SUM(F6:F22)</f>
        <v>321810</v>
      </c>
      <c r="G23" s="38">
        <f t="shared" ref="G23" si="0">SUM(G6:G22)</f>
        <v>334614</v>
      </c>
      <c r="H23" s="38">
        <f t="shared" ref="H23" si="1">SUM(H6:H22)</f>
        <v>343214</v>
      </c>
    </row>
    <row r="24" spans="1:9" ht="19.5" thickBot="1" x14ac:dyDescent="0.35">
      <c r="A24" s="136" t="s">
        <v>65</v>
      </c>
      <c r="B24" s="137"/>
      <c r="C24" s="137"/>
      <c r="D24" s="137"/>
      <c r="E24" s="138"/>
      <c r="F24" s="62">
        <f t="shared" ref="F24:H24" si="2">SUM(F25:F27)</f>
        <v>970720</v>
      </c>
      <c r="G24" s="38">
        <f t="shared" si="2"/>
        <v>982000</v>
      </c>
      <c r="H24" s="38">
        <f t="shared" si="2"/>
        <v>998000</v>
      </c>
    </row>
    <row r="25" spans="1:9" x14ac:dyDescent="0.25">
      <c r="A25" s="124" t="s">
        <v>46</v>
      </c>
      <c r="B25" s="125"/>
      <c r="C25" s="125"/>
      <c r="D25" s="125"/>
      <c r="E25" s="126"/>
      <c r="F25" s="63">
        <v>260720</v>
      </c>
      <c r="G25" s="48">
        <v>262000</v>
      </c>
      <c r="H25" s="48">
        <v>263000</v>
      </c>
    </row>
    <row r="26" spans="1:9" x14ac:dyDescent="0.25">
      <c r="A26" s="98" t="s">
        <v>47</v>
      </c>
      <c r="B26" s="99"/>
      <c r="C26" s="99"/>
      <c r="D26" s="99"/>
      <c r="E26" s="100"/>
      <c r="F26" s="63">
        <v>640000</v>
      </c>
      <c r="G26" s="49">
        <v>650000</v>
      </c>
      <c r="H26" s="49">
        <v>660000</v>
      </c>
    </row>
    <row r="27" spans="1:9" ht="15.75" thickBot="1" x14ac:dyDescent="0.3">
      <c r="A27" s="98" t="s">
        <v>62</v>
      </c>
      <c r="B27" s="99"/>
      <c r="C27" s="99"/>
      <c r="D27" s="99"/>
      <c r="E27" s="100"/>
      <c r="F27" s="63">
        <v>70000</v>
      </c>
      <c r="G27" s="49">
        <v>70000</v>
      </c>
      <c r="H27" s="49">
        <v>75000</v>
      </c>
    </row>
    <row r="28" spans="1:9" ht="19.5" thickBot="1" x14ac:dyDescent="0.35">
      <c r="A28" s="17" t="s">
        <v>48</v>
      </c>
      <c r="B28" s="12"/>
      <c r="C28" s="12"/>
      <c r="D28" s="12"/>
      <c r="E28" s="23"/>
      <c r="F28" s="24">
        <f>SUM(F23+F24)</f>
        <v>1292530</v>
      </c>
      <c r="G28" s="37">
        <f>SUM(G23+G24)</f>
        <v>1316614</v>
      </c>
      <c r="H28" s="37">
        <f>SUM(H23+H24)</f>
        <v>1341214</v>
      </c>
    </row>
    <row r="29" spans="1:9" s="16" customFormat="1" ht="18.75" x14ac:dyDescent="0.3">
      <c r="A29" s="15"/>
      <c r="B29" s="15"/>
      <c r="C29" s="15"/>
      <c r="D29" s="15"/>
      <c r="E29" s="15"/>
      <c r="F29" s="14"/>
      <c r="G29" s="14"/>
      <c r="H29" s="14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14.45" customHeight="1" x14ac:dyDescent="0.25">
      <c r="A31" s="107" t="s">
        <v>49</v>
      </c>
      <c r="B31" s="108"/>
      <c r="C31" s="108"/>
      <c r="D31" s="108"/>
      <c r="E31" s="109"/>
      <c r="F31" s="53" t="s">
        <v>1</v>
      </c>
      <c r="G31" s="1" t="s">
        <v>1</v>
      </c>
      <c r="H31" s="20" t="s">
        <v>1</v>
      </c>
    </row>
    <row r="32" spans="1:9" ht="15" customHeight="1" thickBot="1" x14ac:dyDescent="0.3">
      <c r="A32" s="110"/>
      <c r="B32" s="111"/>
      <c r="C32" s="111"/>
      <c r="D32" s="111"/>
      <c r="E32" s="112"/>
      <c r="F32" s="53">
        <v>2024</v>
      </c>
      <c r="G32" s="52">
        <v>2025</v>
      </c>
      <c r="H32" s="52">
        <v>2026</v>
      </c>
    </row>
    <row r="33" spans="1:8" ht="15.75" thickTop="1" x14ac:dyDescent="0.25">
      <c r="A33" s="104" t="s">
        <v>2</v>
      </c>
      <c r="B33" s="105"/>
      <c r="C33" s="105"/>
      <c r="D33" s="105"/>
      <c r="E33" s="106"/>
      <c r="F33" s="53" t="s">
        <v>3</v>
      </c>
      <c r="G33" s="20" t="s">
        <v>3</v>
      </c>
      <c r="H33" s="2" t="s">
        <v>3</v>
      </c>
    </row>
    <row r="34" spans="1:8" x14ac:dyDescent="0.25">
      <c r="A34" s="101" t="s">
        <v>50</v>
      </c>
      <c r="B34" s="102"/>
      <c r="C34" s="102"/>
      <c r="D34" s="102"/>
      <c r="E34" s="103"/>
      <c r="F34" s="54">
        <v>1000</v>
      </c>
      <c r="G34" s="31">
        <v>1000</v>
      </c>
      <c r="H34" s="31">
        <v>1000</v>
      </c>
    </row>
    <row r="35" spans="1:8" x14ac:dyDescent="0.25">
      <c r="A35" s="101" t="s">
        <v>51</v>
      </c>
      <c r="B35" s="102"/>
      <c r="C35" s="102"/>
      <c r="D35" s="102"/>
      <c r="E35" s="103"/>
      <c r="F35" s="54">
        <v>25000</v>
      </c>
      <c r="G35" s="28">
        <v>20000</v>
      </c>
      <c r="H35" s="28">
        <v>20000</v>
      </c>
    </row>
    <row r="36" spans="1:8" x14ac:dyDescent="0.25">
      <c r="A36" s="101" t="s">
        <v>52</v>
      </c>
      <c r="B36" s="102"/>
      <c r="C36" s="102"/>
      <c r="D36" s="102"/>
      <c r="E36" s="103"/>
      <c r="F36" s="54">
        <v>35000</v>
      </c>
      <c r="G36" s="28">
        <v>10000</v>
      </c>
      <c r="H36" s="28">
        <v>10000</v>
      </c>
    </row>
    <row r="37" spans="1:8" x14ac:dyDescent="0.25">
      <c r="A37" s="101" t="s">
        <v>53</v>
      </c>
      <c r="B37" s="102"/>
      <c r="C37" s="102"/>
      <c r="D37" s="102"/>
      <c r="E37" s="103"/>
      <c r="F37" s="54">
        <v>45000</v>
      </c>
      <c r="G37" s="28">
        <v>50000</v>
      </c>
      <c r="H37" s="28">
        <v>50000</v>
      </c>
    </row>
    <row r="38" spans="1:8" ht="15.75" thickBot="1" x14ac:dyDescent="0.3">
      <c r="A38" s="122" t="s">
        <v>67</v>
      </c>
      <c r="B38" s="122"/>
      <c r="C38" s="122"/>
      <c r="D38" s="122"/>
      <c r="E38" s="123"/>
      <c r="F38" s="64">
        <v>0</v>
      </c>
      <c r="G38" s="65">
        <v>0</v>
      </c>
      <c r="H38" s="65">
        <v>0</v>
      </c>
    </row>
    <row r="39" spans="1:8" ht="19.5" thickBot="1" x14ac:dyDescent="0.35">
      <c r="A39" s="11" t="s">
        <v>54</v>
      </c>
      <c r="B39" s="12"/>
      <c r="C39" s="12"/>
      <c r="D39" s="12"/>
      <c r="E39" s="23"/>
      <c r="F39" s="24">
        <f t="shared" ref="F39:H39" si="3">SUM(F34:F38)</f>
        <v>106000</v>
      </c>
      <c r="G39" s="37">
        <f t="shared" si="3"/>
        <v>81000</v>
      </c>
      <c r="H39" s="37">
        <f t="shared" si="3"/>
        <v>81000</v>
      </c>
    </row>
    <row r="40" spans="1:8" x14ac:dyDescent="0.25">
      <c r="F40" s="25"/>
      <c r="G40" s="39"/>
      <c r="H40" s="39"/>
    </row>
    <row r="41" spans="1:8" x14ac:dyDescent="0.25">
      <c r="A41" s="107" t="s">
        <v>55</v>
      </c>
      <c r="B41" s="108"/>
      <c r="C41" s="108"/>
      <c r="D41" s="108"/>
      <c r="E41" s="109"/>
      <c r="F41" s="53" t="s">
        <v>1</v>
      </c>
      <c r="G41" s="40" t="s">
        <v>1</v>
      </c>
      <c r="H41" s="40" t="s">
        <v>1</v>
      </c>
    </row>
    <row r="42" spans="1:8" ht="15.75" thickBot="1" x14ac:dyDescent="0.3">
      <c r="A42" s="110"/>
      <c r="B42" s="111"/>
      <c r="C42" s="111"/>
      <c r="D42" s="111"/>
      <c r="E42" s="112"/>
      <c r="F42" s="53">
        <v>2024</v>
      </c>
      <c r="G42" s="52">
        <v>2025</v>
      </c>
      <c r="H42" s="52">
        <v>2026</v>
      </c>
    </row>
    <row r="43" spans="1:8" ht="15.75" thickTop="1" x14ac:dyDescent="0.25">
      <c r="A43" s="104" t="s">
        <v>2</v>
      </c>
      <c r="B43" s="105"/>
      <c r="C43" s="105"/>
      <c r="D43" s="105"/>
      <c r="E43" s="106"/>
      <c r="F43" s="53" t="s">
        <v>3</v>
      </c>
      <c r="G43" s="40" t="s">
        <v>3</v>
      </c>
      <c r="H43" s="40" t="s">
        <v>3</v>
      </c>
    </row>
    <row r="44" spans="1:8" x14ac:dyDescent="0.25">
      <c r="A44" s="101" t="s">
        <v>64</v>
      </c>
      <c r="B44" s="102"/>
      <c r="C44" s="102"/>
      <c r="D44" s="102"/>
      <c r="E44" s="103"/>
      <c r="F44" s="55">
        <v>0</v>
      </c>
      <c r="G44" s="30">
        <v>0</v>
      </c>
      <c r="H44" s="30">
        <v>0</v>
      </c>
    </row>
    <row r="45" spans="1:8" ht="15.75" thickBot="1" x14ac:dyDescent="0.3">
      <c r="A45" s="119" t="s">
        <v>56</v>
      </c>
      <c r="B45" s="120"/>
      <c r="C45" s="120"/>
      <c r="D45" s="120"/>
      <c r="E45" s="121"/>
      <c r="F45" s="54">
        <v>19000</v>
      </c>
      <c r="G45" s="7">
        <v>19000</v>
      </c>
      <c r="H45" s="7">
        <v>19000</v>
      </c>
    </row>
    <row r="46" spans="1:8" ht="19.5" thickBot="1" x14ac:dyDescent="0.35">
      <c r="A46" s="113" t="s">
        <v>57</v>
      </c>
      <c r="B46" s="114"/>
      <c r="C46" s="114"/>
      <c r="D46" s="114"/>
      <c r="E46" s="115"/>
      <c r="F46" s="24">
        <v>19000</v>
      </c>
      <c r="G46" s="37">
        <f t="shared" ref="G46:H46" si="4">SUM(G45:G45)</f>
        <v>19000</v>
      </c>
      <c r="H46" s="37">
        <f t="shared" si="4"/>
        <v>19000</v>
      </c>
    </row>
    <row r="47" spans="1:8" ht="21.75" thickBot="1" x14ac:dyDescent="0.4">
      <c r="A47" s="116" t="s">
        <v>58</v>
      </c>
      <c r="B47" s="117"/>
      <c r="C47" s="117"/>
      <c r="D47" s="117"/>
      <c r="E47" s="118"/>
      <c r="F47" s="50">
        <f>SUM(F28+F39+F46)</f>
        <v>1417530</v>
      </c>
      <c r="G47" s="51">
        <f>SUM(G28+G39+G46)</f>
        <v>1416614</v>
      </c>
      <c r="H47" s="51">
        <f>SUM(H28+H39+H46)</f>
        <v>1441214</v>
      </c>
    </row>
    <row r="48" spans="1:8" ht="15.75" thickTop="1" x14ac:dyDescent="0.25"/>
  </sheetData>
  <mergeCells count="36"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43:E43"/>
    <mergeCell ref="A46:E46"/>
    <mergeCell ref="A47:E47"/>
    <mergeCell ref="A35:E35"/>
    <mergeCell ref="A36:E36"/>
    <mergeCell ref="A37:E37"/>
    <mergeCell ref="A41:E42"/>
    <mergeCell ref="A45:E45"/>
    <mergeCell ref="A44:E44"/>
    <mergeCell ref="A38:E38"/>
    <mergeCell ref="A27:E27"/>
    <mergeCell ref="A26:E26"/>
    <mergeCell ref="A34:E34"/>
    <mergeCell ref="A33:E33"/>
    <mergeCell ref="A31:E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2024-01-03T10:40:26Z</dcterms:modified>
</cp:coreProperties>
</file>