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príjmy a výdavky" sheetId="3" r:id="rId1"/>
  </sheets>
  <calcPr calcId="124519"/>
</workbook>
</file>

<file path=xl/calcChain.xml><?xml version="1.0" encoding="utf-8"?>
<calcChain xmlns="http://schemas.openxmlformats.org/spreadsheetml/2006/main">
  <c r="F40" i="3"/>
  <c r="F94"/>
  <c r="F82"/>
  <c r="F68"/>
  <c r="F61"/>
  <c r="F44"/>
  <c r="F19"/>
  <c r="F7"/>
  <c r="F5"/>
  <c r="E94"/>
  <c r="E82"/>
  <c r="E68"/>
  <c r="E61" s="1"/>
  <c r="E44"/>
  <c r="E19"/>
  <c r="E7"/>
  <c r="D68"/>
  <c r="D61" s="1"/>
  <c r="D82"/>
  <c r="D94"/>
  <c r="D7"/>
  <c r="D19"/>
  <c r="D44"/>
  <c r="C61"/>
  <c r="C82"/>
  <c r="C94"/>
  <c r="C7"/>
  <c r="C19"/>
  <c r="C44"/>
  <c r="B94"/>
  <c r="B82"/>
  <c r="B61"/>
  <c r="B7"/>
  <c r="B19"/>
  <c r="B44"/>
  <c r="F98" l="1"/>
  <c r="B98"/>
  <c r="D5"/>
  <c r="F50"/>
  <c r="E98"/>
  <c r="D50"/>
  <c r="C5"/>
  <c r="E50"/>
  <c r="E5"/>
  <c r="C50"/>
  <c r="B5"/>
  <c r="C98"/>
  <c r="D98"/>
  <c r="B50"/>
  <c r="F100" l="1"/>
  <c r="B100"/>
  <c r="E100"/>
  <c r="D100"/>
  <c r="C100"/>
</calcChain>
</file>

<file path=xl/sharedStrings.xml><?xml version="1.0" encoding="utf-8"?>
<sst xmlns="http://schemas.openxmlformats.org/spreadsheetml/2006/main" count="101" uniqueCount="79">
  <si>
    <t xml:space="preserve">Rozpočet </t>
  </si>
  <si>
    <t xml:space="preserve">Príjmy spolu </t>
  </si>
  <si>
    <t>Bežné výdavky</t>
  </si>
  <si>
    <t>Kapitálové výdavky</t>
  </si>
  <si>
    <t>Finančné výdavky</t>
  </si>
  <si>
    <t xml:space="preserve">Výdavky spolu </t>
  </si>
  <si>
    <t>daňové /100/</t>
  </si>
  <si>
    <t>nedaňové /200, 300/</t>
  </si>
  <si>
    <t>1. Plánovanie, manažment a kontrola</t>
  </si>
  <si>
    <t>2. Interné služby obce</t>
  </si>
  <si>
    <t>3. Služby občanom</t>
  </si>
  <si>
    <t>4. Bezpečnosť, právo a poriadok</t>
  </si>
  <si>
    <t>5. Odpadové hospodárstvo</t>
  </si>
  <si>
    <t>6. Komunikácie a verejné priestranstvá</t>
  </si>
  <si>
    <t>7. Vzdelávanie</t>
  </si>
  <si>
    <t>8. Šport</t>
  </si>
  <si>
    <t>9. Kultúra</t>
  </si>
  <si>
    <t>10. Propagácia a marketing</t>
  </si>
  <si>
    <t>11. Prostredie pre život</t>
  </si>
  <si>
    <t>12. Rozvoj bývania</t>
  </si>
  <si>
    <t>13. Sociálne služby občanom</t>
  </si>
  <si>
    <t>14. Náboženské a iné spoločenské služby</t>
  </si>
  <si>
    <t>15. Administratíva</t>
  </si>
  <si>
    <t>16. Dlhová služba</t>
  </si>
  <si>
    <t>Bežné príjmy spolu</t>
  </si>
  <si>
    <t>transfer zo ŠR /312/ KZ-11T2</t>
  </si>
  <si>
    <t>z toho bežný rozpočet vl.príjmov ZŠsMŠ</t>
  </si>
  <si>
    <t>transfery zo ŠR pre obec /312/ KZ-111</t>
  </si>
  <si>
    <t>z predaja pozemkov KZ-43</t>
  </si>
  <si>
    <t>transfery pre ZŠsMŠ /zo ŠR - 312/ KZ-111</t>
  </si>
  <si>
    <t>z RF obce KZ-46</t>
  </si>
  <si>
    <t>tuzemské bežné granty /311/ KZ-71</t>
  </si>
  <si>
    <t>pre ZŠsMŠ /nesp.zo ŠR z predch.roka/ KZ-131x</t>
  </si>
  <si>
    <t>výnos dane z príjmov KZ-41</t>
  </si>
  <si>
    <t>daň z pozemkov KZ-41</t>
  </si>
  <si>
    <t>daň zo stavieb KZ-41</t>
  </si>
  <si>
    <t>daň z bytov a nebytových priestorov KZ-41</t>
  </si>
  <si>
    <t>daň za psa KZ-41</t>
  </si>
  <si>
    <t>daň za užívanie verejného priestranstva KZ-41</t>
  </si>
  <si>
    <t>poplatok za komunálne odpady KZ-41</t>
  </si>
  <si>
    <t>poplatky za uloženie odpadov na skládke KZ-41</t>
  </si>
  <si>
    <t>daň za jadrové zariadenia KZ-41</t>
  </si>
  <si>
    <t>za služby /223/ KZ-41</t>
  </si>
  <si>
    <t>za služby /223/ KZ-71</t>
  </si>
  <si>
    <t>ostatné príjmy /292/ KZ-41</t>
  </si>
  <si>
    <t>ostatné príjmy /292/ KZ-71</t>
  </si>
  <si>
    <t>z nájmu /212/ KZ-41</t>
  </si>
  <si>
    <t>z poplatkov /221/ KZ-41</t>
  </si>
  <si>
    <t>za znečisť.ovzdušia /229/ KZ-41</t>
  </si>
  <si>
    <t>úroky z vkladov /242/ KZ-41</t>
  </si>
  <si>
    <t>Hospodárenie obce /príj.-výd./</t>
  </si>
  <si>
    <t>zost. pr. z roku 2012 KZ-46</t>
  </si>
  <si>
    <t>7. Vzdelávanie rozpočt.ZŠ</t>
  </si>
  <si>
    <t>7. Vzdelávanie rozpočt.obcou</t>
  </si>
  <si>
    <t>7. Vzdelávanie z toho:</t>
  </si>
  <si>
    <t>PRÍJMY</t>
  </si>
  <si>
    <t>VÝDAVKY</t>
  </si>
  <si>
    <t>16.2 Splátky úveru-kolkáreň</t>
  </si>
  <si>
    <t>16.2 Splátky úroku-kolkáreň</t>
  </si>
  <si>
    <t>ROZPOČET OBCE RAKOVICE: 2014</t>
  </si>
  <si>
    <t>Kapitálové príjmy /200/</t>
  </si>
  <si>
    <t>Finančné príjmy /400, 500/</t>
  </si>
  <si>
    <t>vlastné príjmy rozpočtované ZŠsMŠ /200,300/</t>
  </si>
  <si>
    <t xml:space="preserve"> rok 2014</t>
  </si>
  <si>
    <t>Rozpočet</t>
  </si>
  <si>
    <t>rok 2014</t>
  </si>
  <si>
    <t>1.ZMENA</t>
  </si>
  <si>
    <t>2.ZMENA</t>
  </si>
  <si>
    <t>transfery zo ŠR /312/ KZ-111-voľby</t>
  </si>
  <si>
    <t>transfery z iných obcí-CVČ /312/ KZ-11H</t>
  </si>
  <si>
    <t>transfery z katastr. úradu na ROEP /312/ KZ-11H</t>
  </si>
  <si>
    <t>zost. pr. z roku 2013 KZ-46</t>
  </si>
  <si>
    <t>1.zmena</t>
  </si>
  <si>
    <t>2.zmena</t>
  </si>
  <si>
    <t>3.ZMENA</t>
  </si>
  <si>
    <t>podiel na zisku Rakovice s.r.o. /211/</t>
  </si>
  <si>
    <t>4.ZMENA</t>
  </si>
  <si>
    <r>
      <t xml:space="preserve">                                          </t>
    </r>
    <r>
      <rPr>
        <i/>
        <sz val="11"/>
        <color indexed="8"/>
        <rFont val="Calibri"/>
        <family val="2"/>
        <charset val="238"/>
      </rPr>
      <t xml:space="preserve"> 7.Rozpočtované ZŠsMŠ</t>
    </r>
  </si>
  <si>
    <t>Návrh rozpočtu,4.zmena 06.12.2014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</si>
</sst>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1" xfId="0" applyFill="1" applyBorder="1"/>
    <xf numFmtId="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4" fontId="0" fillId="0" borderId="3" xfId="0" applyNumberFormat="1" applyBorder="1"/>
    <xf numFmtId="0" fontId="3" fillId="0" borderId="3" xfId="0" applyFont="1" applyBorder="1"/>
    <xf numFmtId="0" fontId="3" fillId="0" borderId="1" xfId="0" applyFont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5" fillId="4" borderId="1" xfId="0" applyFont="1" applyFill="1" applyBorder="1"/>
    <xf numFmtId="4" fontId="0" fillId="0" borderId="1" xfId="0" applyNumberFormat="1" applyFill="1" applyBorder="1"/>
    <xf numFmtId="0" fontId="8" fillId="0" borderId="0" xfId="0" applyFont="1" applyFill="1" applyBorder="1"/>
    <xf numFmtId="4" fontId="7" fillId="0" borderId="0" xfId="0" applyNumberFormat="1" applyFont="1" applyFill="1" applyBorder="1"/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0" applyFont="1" applyFill="1" applyBorder="1"/>
    <xf numFmtId="4" fontId="10" fillId="3" borderId="1" xfId="0" applyNumberFormat="1" applyFont="1" applyFill="1" applyBorder="1"/>
    <xf numFmtId="0" fontId="0" fillId="5" borderId="1" xfId="0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4" fontId="0" fillId="5" borderId="1" xfId="0" applyNumberFormat="1" applyFill="1" applyBorder="1"/>
    <xf numFmtId="0" fontId="3" fillId="5" borderId="3" xfId="0" applyFont="1" applyFill="1" applyBorder="1" applyAlignment="1">
      <alignment horizontal="left"/>
    </xf>
    <xf numFmtId="0" fontId="0" fillId="0" borderId="0" xfId="0" applyFill="1"/>
    <xf numFmtId="4" fontId="2" fillId="4" borderId="3" xfId="0" applyNumberFormat="1" applyFont="1" applyFill="1" applyBorder="1"/>
    <xf numFmtId="4" fontId="10" fillId="0" borderId="0" xfId="0" applyNumberFormat="1" applyFont="1" applyFill="1" applyBorder="1"/>
    <xf numFmtId="0" fontId="2" fillId="0" borderId="0" xfId="0" applyFont="1"/>
    <xf numFmtId="0" fontId="0" fillId="6" borderId="0" xfId="0" applyFill="1"/>
    <xf numFmtId="14" fontId="0" fillId="0" borderId="0" xfId="0" applyNumberFormat="1"/>
    <xf numFmtId="0" fontId="6" fillId="3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4" fontId="2" fillId="0" borderId="0" xfId="0" applyNumberFormat="1" applyFont="1" applyFill="1" applyBorder="1"/>
    <xf numFmtId="4" fontId="3" fillId="5" borderId="3" xfId="0" applyNumberFormat="1" applyFont="1" applyFill="1" applyBorder="1"/>
    <xf numFmtId="0" fontId="10" fillId="0" borderId="2" xfId="0" applyFont="1" applyBorder="1" applyAlignment="1">
      <alignment horizontal="center"/>
    </xf>
    <xf numFmtId="0" fontId="13" fillId="4" borderId="3" xfId="0" applyFont="1" applyFill="1" applyBorder="1"/>
    <xf numFmtId="4" fontId="13" fillId="4" borderId="3" xfId="0" applyNumberFormat="1" applyFont="1" applyFill="1" applyBorder="1"/>
    <xf numFmtId="0" fontId="2" fillId="0" borderId="0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0" xfId="0" applyFill="1" applyBorder="1" applyAlignment="1">
      <alignment horizontal="center"/>
    </xf>
    <xf numFmtId="0" fontId="14" fillId="6" borderId="0" xfId="0" applyFont="1" applyFill="1"/>
    <xf numFmtId="0" fontId="0" fillId="6" borderId="1" xfId="0" applyFill="1" applyBorder="1"/>
    <xf numFmtId="4" fontId="0" fillId="6" borderId="1" xfId="0" applyNumberFormat="1" applyFill="1" applyBorder="1"/>
    <xf numFmtId="0" fontId="1" fillId="6" borderId="1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" fontId="0" fillId="6" borderId="3" xfId="0" applyNumberFormat="1" applyFill="1" applyBorder="1"/>
    <xf numFmtId="4" fontId="11" fillId="6" borderId="3" xfId="0" applyNumberFormat="1" applyFont="1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Border="1" applyAlignment="1"/>
    <xf numFmtId="0" fontId="0" fillId="6" borderId="4" xfId="0" applyFill="1" applyBorder="1" applyAlignment="1">
      <alignment horizontal="center"/>
    </xf>
    <xf numFmtId="4" fontId="1" fillId="6" borderId="1" xfId="0" applyNumberFormat="1" applyFont="1" applyFill="1" applyBorder="1"/>
    <xf numFmtId="0" fontId="2" fillId="6" borderId="1" xfId="0" applyFont="1" applyFill="1" applyBorder="1"/>
    <xf numFmtId="4" fontId="2" fillId="6" borderId="1" xfId="0" applyNumberFormat="1" applyFont="1" applyFill="1" applyBorder="1"/>
    <xf numFmtId="0" fontId="0" fillId="7" borderId="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8" borderId="3" xfId="0" applyNumberFormat="1" applyFill="1" applyBorder="1"/>
    <xf numFmtId="4" fontId="1" fillId="8" borderId="1" xfId="0" applyNumberFormat="1" applyFont="1" applyFill="1" applyBorder="1"/>
    <xf numFmtId="4" fontId="0" fillId="8" borderId="1" xfId="0" applyNumberFormat="1" applyFill="1" applyBorder="1"/>
    <xf numFmtId="0" fontId="0" fillId="6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4" fontId="10" fillId="7" borderId="0" xfId="0" applyNumberFormat="1" applyFont="1" applyFill="1" applyBorder="1" applyAlignment="1">
      <alignment horizontal="center"/>
    </xf>
    <xf numFmtId="4" fontId="0" fillId="6" borderId="1" xfId="0" applyNumberFormat="1" applyFont="1" applyFill="1" applyBorder="1"/>
    <xf numFmtId="4" fontId="0" fillId="9" borderId="1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4" fontId="1" fillId="9" borderId="1" xfId="0" applyNumberFormat="1" applyFont="1" applyFill="1" applyBorder="1"/>
    <xf numFmtId="0" fontId="12" fillId="0" borderId="0" xfId="0" applyFont="1" applyAlignment="1"/>
    <xf numFmtId="0" fontId="8" fillId="0" borderId="0" xfId="0" applyFont="1" applyAlignment="1"/>
    <xf numFmtId="4" fontId="2" fillId="0" borderId="0" xfId="0" applyNumberFormat="1" applyFont="1" applyFill="1" applyBorder="1" applyAlignment="1"/>
    <xf numFmtId="4" fontId="2" fillId="0" borderId="4" xfId="0" applyNumberFormat="1" applyFont="1" applyFill="1" applyBorder="1" applyAlignment="1"/>
    <xf numFmtId="4" fontId="0" fillId="8" borderId="1" xfId="0" applyNumberFormat="1" applyFont="1" applyFill="1" applyBorder="1"/>
    <xf numFmtId="4" fontId="11" fillId="8" borderId="3" xfId="0" applyNumberFormat="1" applyFont="1" applyFill="1" applyBorder="1"/>
    <xf numFmtId="4" fontId="0" fillId="10" borderId="3" xfId="0" applyNumberFormat="1" applyFill="1" applyBorder="1"/>
    <xf numFmtId="4" fontId="0" fillId="10" borderId="1" xfId="0" applyNumberFormat="1" applyFill="1" applyBorder="1"/>
    <xf numFmtId="4" fontId="2" fillId="7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8"/>
  <sheetViews>
    <sheetView tabSelected="1" zoomScale="75" zoomScaleNormal="75" workbookViewId="0">
      <selection activeCell="K23" sqref="K23"/>
    </sheetView>
  </sheetViews>
  <sheetFormatPr defaultRowHeight="15"/>
  <cols>
    <col min="1" max="1" width="38.140625" customWidth="1"/>
    <col min="2" max="5" width="13.42578125" customWidth="1"/>
    <col min="6" max="6" width="14.85546875" customWidth="1"/>
    <col min="7" max="9" width="12" customWidth="1"/>
    <col min="10" max="11" width="14.140625" customWidth="1"/>
    <col min="12" max="12" width="12.28515625" customWidth="1"/>
    <col min="13" max="13" width="12" customWidth="1"/>
    <col min="14" max="14" width="15.85546875" customWidth="1"/>
    <col min="15" max="15" width="18.7109375" customWidth="1"/>
  </cols>
  <sheetData>
    <row r="1" spans="1:12">
      <c r="A1" s="33" t="s">
        <v>59</v>
      </c>
      <c r="B1" s="96" t="s">
        <v>78</v>
      </c>
      <c r="C1" s="96"/>
      <c r="D1" s="96"/>
      <c r="E1" s="64"/>
      <c r="F1" s="64"/>
      <c r="G1" s="35"/>
      <c r="J1" s="34"/>
      <c r="K1" s="34"/>
      <c r="L1" s="49"/>
    </row>
    <row r="2" spans="1:12">
      <c r="B2" s="65"/>
      <c r="C2" s="76"/>
      <c r="D2" s="77"/>
      <c r="E2" s="78" t="s">
        <v>74</v>
      </c>
      <c r="F2" s="78" t="s">
        <v>76</v>
      </c>
      <c r="G2" s="48"/>
    </row>
    <row r="3" spans="1:12">
      <c r="A3" s="42" t="s">
        <v>55</v>
      </c>
      <c r="B3" s="59" t="s">
        <v>64</v>
      </c>
      <c r="C3" s="61" t="s">
        <v>72</v>
      </c>
      <c r="D3" s="61" t="s">
        <v>73</v>
      </c>
      <c r="E3" s="62" t="s">
        <v>0</v>
      </c>
      <c r="F3" s="62" t="s">
        <v>0</v>
      </c>
      <c r="G3" s="48"/>
    </row>
    <row r="4" spans="1:12">
      <c r="A4" s="2"/>
      <c r="B4" s="60" t="s">
        <v>65</v>
      </c>
      <c r="C4" s="63" t="s">
        <v>63</v>
      </c>
      <c r="D4" s="63" t="s">
        <v>63</v>
      </c>
      <c r="E4" s="63" t="s">
        <v>63</v>
      </c>
      <c r="F4" s="63" t="s">
        <v>63</v>
      </c>
      <c r="G4" s="48"/>
    </row>
    <row r="5" spans="1:12">
      <c r="A5" s="12" t="s">
        <v>24</v>
      </c>
      <c r="B5" s="31">
        <f>SUM(B38+B19+B7)</f>
        <v>683692</v>
      </c>
      <c r="C5" s="31">
        <f>SUM(C38+C19+C7)</f>
        <v>707004</v>
      </c>
      <c r="D5" s="31">
        <f>SUM(D38+D19+D7)</f>
        <v>719422</v>
      </c>
      <c r="E5" s="31">
        <f t="shared" ref="E5:F5" si="0">SUM(E38+E19+E7)</f>
        <v>734258</v>
      </c>
      <c r="F5" s="31">
        <f t="shared" si="0"/>
        <v>735605</v>
      </c>
      <c r="G5" s="48"/>
    </row>
    <row r="6" spans="1:12">
      <c r="A6" s="43" t="s">
        <v>26</v>
      </c>
      <c r="B6" s="44">
        <v>8100</v>
      </c>
      <c r="C6" s="44">
        <v>8100</v>
      </c>
      <c r="D6" s="44">
        <v>10547</v>
      </c>
      <c r="E6" s="44">
        <v>10547</v>
      </c>
      <c r="F6" s="44">
        <v>10547</v>
      </c>
      <c r="G6" s="48"/>
    </row>
    <row r="7" spans="1:12">
      <c r="A7" s="26" t="s">
        <v>6</v>
      </c>
      <c r="B7" s="28">
        <f>SUM(B9:B17)</f>
        <v>357989</v>
      </c>
      <c r="C7" s="28">
        <f>SUM(C9:C17)</f>
        <v>366790</v>
      </c>
      <c r="D7" s="28">
        <f>SUM(D9:D17)</f>
        <v>364051</v>
      </c>
      <c r="E7" s="28">
        <f t="shared" ref="E7:F7" si="1">SUM(E9:E17)</f>
        <v>364051</v>
      </c>
      <c r="F7" s="28">
        <f t="shared" si="1"/>
        <v>364051</v>
      </c>
      <c r="G7" s="48"/>
    </row>
    <row r="8" spans="1:12">
      <c r="A8" s="21"/>
      <c r="B8" s="7"/>
      <c r="C8" s="7"/>
      <c r="D8" s="7"/>
      <c r="E8" s="7"/>
      <c r="F8" s="7"/>
      <c r="G8" s="48"/>
    </row>
    <row r="9" spans="1:12">
      <c r="A9" s="22" t="s">
        <v>33</v>
      </c>
      <c r="B9" s="57">
        <v>172500</v>
      </c>
      <c r="C9" s="57">
        <v>181301</v>
      </c>
      <c r="D9" s="57">
        <v>181301</v>
      </c>
      <c r="E9" s="57">
        <v>181301</v>
      </c>
      <c r="F9" s="57">
        <v>181301</v>
      </c>
      <c r="G9" s="48"/>
    </row>
    <row r="10" spans="1:12">
      <c r="A10" s="22" t="s">
        <v>34</v>
      </c>
      <c r="B10" s="57">
        <v>20650</v>
      </c>
      <c r="C10" s="57">
        <v>20650</v>
      </c>
      <c r="D10" s="57">
        <v>20650</v>
      </c>
      <c r="E10" s="57">
        <v>20650</v>
      </c>
      <c r="F10" s="57">
        <v>20650</v>
      </c>
      <c r="G10" s="48"/>
    </row>
    <row r="11" spans="1:12">
      <c r="A11" s="22" t="s">
        <v>35</v>
      </c>
      <c r="B11" s="57">
        <v>10500</v>
      </c>
      <c r="C11" s="57">
        <v>10500</v>
      </c>
      <c r="D11" s="57">
        <v>10500</v>
      </c>
      <c r="E11" s="57">
        <v>10500</v>
      </c>
      <c r="F11" s="57">
        <v>10500</v>
      </c>
      <c r="G11" s="48"/>
    </row>
    <row r="12" spans="1:12">
      <c r="A12" s="22" t="s">
        <v>36</v>
      </c>
      <c r="B12" s="57">
        <v>45</v>
      </c>
      <c r="C12" s="57">
        <v>45</v>
      </c>
      <c r="D12" s="57">
        <v>45</v>
      </c>
      <c r="E12" s="57">
        <v>45</v>
      </c>
      <c r="F12" s="57">
        <v>45</v>
      </c>
      <c r="G12" s="48"/>
    </row>
    <row r="13" spans="1:12">
      <c r="A13" s="22" t="s">
        <v>37</v>
      </c>
      <c r="B13" s="57">
        <v>500</v>
      </c>
      <c r="C13" s="57">
        <v>500</v>
      </c>
      <c r="D13" s="57">
        <v>500</v>
      </c>
      <c r="E13" s="57">
        <v>500</v>
      </c>
      <c r="F13" s="57">
        <v>500</v>
      </c>
      <c r="G13" s="40"/>
    </row>
    <row r="14" spans="1:12">
      <c r="A14" s="22" t="s">
        <v>38</v>
      </c>
      <c r="B14" s="57">
        <v>150</v>
      </c>
      <c r="C14" s="57">
        <v>150</v>
      </c>
      <c r="D14" s="57">
        <v>150</v>
      </c>
      <c r="E14" s="57">
        <v>150</v>
      </c>
      <c r="F14" s="57">
        <v>150</v>
      </c>
      <c r="G14" s="40"/>
    </row>
    <row r="15" spans="1:12">
      <c r="A15" s="22" t="s">
        <v>39</v>
      </c>
      <c r="B15" s="57">
        <v>9600</v>
      </c>
      <c r="C15" s="57">
        <v>9600</v>
      </c>
      <c r="D15" s="73">
        <v>9720</v>
      </c>
      <c r="E15" s="73">
        <v>9720</v>
      </c>
      <c r="F15" s="73">
        <v>9720</v>
      </c>
      <c r="G15" s="40"/>
    </row>
    <row r="16" spans="1:12">
      <c r="A16" s="23" t="s">
        <v>40</v>
      </c>
      <c r="B16" s="57">
        <v>135000</v>
      </c>
      <c r="C16" s="57">
        <v>135000</v>
      </c>
      <c r="D16" s="73">
        <v>132141</v>
      </c>
      <c r="E16" s="73">
        <v>132141</v>
      </c>
      <c r="F16" s="73">
        <v>132141</v>
      </c>
      <c r="G16" s="40"/>
    </row>
    <row r="17" spans="1:7">
      <c r="A17" s="22" t="s">
        <v>41</v>
      </c>
      <c r="B17" s="57">
        <v>9044</v>
      </c>
      <c r="C17" s="57">
        <v>9044</v>
      </c>
      <c r="D17" s="57">
        <v>9044</v>
      </c>
      <c r="E17" s="57">
        <v>9044</v>
      </c>
      <c r="F17" s="57">
        <v>9044</v>
      </c>
      <c r="G17" s="40"/>
    </row>
    <row r="18" spans="1:7">
      <c r="A18" s="20"/>
      <c r="B18" s="7"/>
      <c r="C18" s="7"/>
      <c r="D18" s="7"/>
      <c r="E18" s="7"/>
      <c r="F18" s="7"/>
      <c r="G18" s="40"/>
    </row>
    <row r="19" spans="1:7">
      <c r="A19" s="27" t="s">
        <v>7</v>
      </c>
      <c r="B19" s="28">
        <f>SUM(B21:B36)</f>
        <v>317603</v>
      </c>
      <c r="C19" s="28">
        <f>SUM(C21:C36)</f>
        <v>332114</v>
      </c>
      <c r="D19" s="28">
        <f>SUM(D21:D36)</f>
        <v>344824</v>
      </c>
      <c r="E19" s="28">
        <f t="shared" ref="E19:F19" si="2">SUM(E21:E36)</f>
        <v>359660</v>
      </c>
      <c r="F19" s="28">
        <f t="shared" si="2"/>
        <v>361007</v>
      </c>
      <c r="G19" s="40"/>
    </row>
    <row r="20" spans="1:7">
      <c r="A20" s="19"/>
      <c r="B20" s="7"/>
      <c r="C20" s="7"/>
      <c r="D20" s="7"/>
      <c r="E20" s="7"/>
      <c r="F20" s="7"/>
      <c r="G20" s="40"/>
    </row>
    <row r="21" spans="1:7">
      <c r="A21" s="22" t="s">
        <v>46</v>
      </c>
      <c r="B21" s="57">
        <v>27000</v>
      </c>
      <c r="C21" s="57">
        <v>27000</v>
      </c>
      <c r="D21" s="73">
        <v>28807</v>
      </c>
      <c r="E21" s="73">
        <v>28807</v>
      </c>
      <c r="F21" s="73">
        <v>28807</v>
      </c>
      <c r="G21" s="40"/>
    </row>
    <row r="22" spans="1:7">
      <c r="A22" s="22" t="s">
        <v>47</v>
      </c>
      <c r="B22" s="57">
        <v>4500</v>
      </c>
      <c r="C22" s="57">
        <v>4500</v>
      </c>
      <c r="D22" s="73">
        <v>2500</v>
      </c>
      <c r="E22" s="73">
        <v>2500</v>
      </c>
      <c r="F22" s="73">
        <v>2500</v>
      </c>
      <c r="G22" s="40"/>
    </row>
    <row r="23" spans="1:7">
      <c r="A23" s="22" t="s">
        <v>42</v>
      </c>
      <c r="B23" s="57">
        <v>10000</v>
      </c>
      <c r="C23" s="57">
        <v>10000</v>
      </c>
      <c r="D23" s="73">
        <v>6000</v>
      </c>
      <c r="E23" s="73">
        <v>5190</v>
      </c>
      <c r="F23" s="73">
        <v>5190</v>
      </c>
      <c r="G23" s="40"/>
    </row>
    <row r="24" spans="1:7">
      <c r="A24" s="22" t="s">
        <v>43</v>
      </c>
      <c r="B24" s="57">
        <v>0</v>
      </c>
      <c r="C24" s="57">
        <v>0</v>
      </c>
      <c r="D24" s="73">
        <v>300</v>
      </c>
      <c r="E24" s="73">
        <v>500</v>
      </c>
      <c r="F24" s="73">
        <v>500</v>
      </c>
      <c r="G24" s="40"/>
    </row>
    <row r="25" spans="1:7">
      <c r="A25" s="22" t="s">
        <v>48</v>
      </c>
      <c r="B25" s="57">
        <v>873</v>
      </c>
      <c r="C25" s="57">
        <v>873</v>
      </c>
      <c r="D25" s="57">
        <v>873</v>
      </c>
      <c r="E25" s="73">
        <v>873</v>
      </c>
      <c r="F25" s="73">
        <v>873</v>
      </c>
      <c r="G25" s="40"/>
    </row>
    <row r="26" spans="1:7">
      <c r="A26" s="22" t="s">
        <v>49</v>
      </c>
      <c r="B26" s="57">
        <v>30</v>
      </c>
      <c r="C26" s="57">
        <v>30</v>
      </c>
      <c r="D26" s="57">
        <v>30</v>
      </c>
      <c r="E26" s="73">
        <v>30</v>
      </c>
      <c r="F26" s="73">
        <v>30</v>
      </c>
      <c r="G26" s="40"/>
    </row>
    <row r="27" spans="1:7">
      <c r="A27" s="22" t="s">
        <v>44</v>
      </c>
      <c r="B27" s="57">
        <v>1000</v>
      </c>
      <c r="C27" s="57">
        <v>1000</v>
      </c>
      <c r="D27" s="73">
        <v>1066</v>
      </c>
      <c r="E27" s="73">
        <v>1066</v>
      </c>
      <c r="F27" s="73">
        <v>1066</v>
      </c>
      <c r="G27" s="40"/>
    </row>
    <row r="28" spans="1:7">
      <c r="A28" s="22" t="s">
        <v>45</v>
      </c>
      <c r="B28" s="57">
        <v>0</v>
      </c>
      <c r="C28" s="57">
        <v>0</v>
      </c>
      <c r="D28" s="73">
        <v>2200</v>
      </c>
      <c r="E28" s="73">
        <v>3260</v>
      </c>
      <c r="F28" s="93">
        <v>4430</v>
      </c>
      <c r="G28" s="40"/>
    </row>
    <row r="29" spans="1:7">
      <c r="A29" s="22" t="s">
        <v>31</v>
      </c>
      <c r="B29" s="57">
        <v>0</v>
      </c>
      <c r="C29" s="57">
        <v>0</v>
      </c>
      <c r="D29" s="73">
        <v>400</v>
      </c>
      <c r="E29" s="73">
        <v>400</v>
      </c>
      <c r="F29" s="93">
        <v>577</v>
      </c>
      <c r="G29" s="40"/>
    </row>
    <row r="30" spans="1:7">
      <c r="A30" s="22" t="s">
        <v>69</v>
      </c>
      <c r="B30" s="57">
        <v>9200</v>
      </c>
      <c r="C30" s="57">
        <v>9200</v>
      </c>
      <c r="D30" s="57">
        <v>9200</v>
      </c>
      <c r="E30" s="73">
        <v>9200</v>
      </c>
      <c r="F30" s="73">
        <v>9200</v>
      </c>
      <c r="G30" s="40"/>
    </row>
    <row r="31" spans="1:7">
      <c r="A31" s="22" t="s">
        <v>27</v>
      </c>
      <c r="B31" s="57">
        <v>0</v>
      </c>
      <c r="C31" s="57">
        <v>0</v>
      </c>
      <c r="D31" s="73">
        <v>265</v>
      </c>
      <c r="E31" s="73">
        <v>398</v>
      </c>
      <c r="F31" s="73">
        <v>398</v>
      </c>
      <c r="G31" s="40"/>
    </row>
    <row r="32" spans="1:7">
      <c r="A32" s="23" t="s">
        <v>68</v>
      </c>
      <c r="B32" s="66">
        <v>0</v>
      </c>
      <c r="C32" s="66">
        <v>0</v>
      </c>
      <c r="D32" s="74">
        <v>1904</v>
      </c>
      <c r="E32" s="74">
        <v>2464</v>
      </c>
      <c r="F32" s="74">
        <v>2464</v>
      </c>
      <c r="G32" s="40"/>
    </row>
    <row r="33" spans="1:7">
      <c r="A33" s="22" t="s">
        <v>70</v>
      </c>
      <c r="B33" s="66">
        <v>0</v>
      </c>
      <c r="C33" s="66">
        <v>0</v>
      </c>
      <c r="D33" s="74">
        <v>376</v>
      </c>
      <c r="E33" s="74">
        <v>376</v>
      </c>
      <c r="F33" s="74">
        <v>376</v>
      </c>
      <c r="G33" s="40"/>
    </row>
    <row r="34" spans="1:7">
      <c r="A34" s="23" t="s">
        <v>75</v>
      </c>
      <c r="B34" s="80">
        <v>0</v>
      </c>
      <c r="C34" s="80">
        <v>0</v>
      </c>
      <c r="D34" s="80">
        <v>0</v>
      </c>
      <c r="E34" s="91">
        <v>6062</v>
      </c>
      <c r="F34" s="91">
        <v>6062</v>
      </c>
      <c r="G34" s="32"/>
    </row>
    <row r="35" spans="1:7">
      <c r="A35" s="22" t="s">
        <v>25</v>
      </c>
      <c r="B35" s="58"/>
      <c r="C35" s="58"/>
      <c r="D35" s="58"/>
      <c r="E35" s="92"/>
      <c r="F35" s="58"/>
    </row>
    <row r="36" spans="1:7">
      <c r="A36" s="22" t="s">
        <v>29</v>
      </c>
      <c r="B36" s="57">
        <v>265000</v>
      </c>
      <c r="C36" s="57">
        <v>279511</v>
      </c>
      <c r="D36" s="73">
        <v>290903</v>
      </c>
      <c r="E36" s="73">
        <v>298534</v>
      </c>
      <c r="F36" s="73">
        <v>298534</v>
      </c>
    </row>
    <row r="37" spans="1:7">
      <c r="A37" s="20"/>
      <c r="B37" s="7"/>
      <c r="C37" s="7"/>
      <c r="D37" s="7"/>
      <c r="E37" s="7"/>
      <c r="F37" s="7"/>
    </row>
    <row r="38" spans="1:7">
      <c r="A38" s="29" t="s">
        <v>62</v>
      </c>
      <c r="B38" s="41">
        <v>8100</v>
      </c>
      <c r="C38" s="41">
        <v>8100</v>
      </c>
      <c r="D38" s="41">
        <v>10547</v>
      </c>
      <c r="E38" s="41">
        <v>10547</v>
      </c>
      <c r="F38" s="41">
        <v>10547</v>
      </c>
    </row>
    <row r="39" spans="1:7">
      <c r="A39" s="8"/>
      <c r="B39" s="7"/>
      <c r="C39" s="7"/>
      <c r="D39" s="7"/>
      <c r="E39" s="7"/>
      <c r="F39" s="7"/>
    </row>
    <row r="40" spans="1:7">
      <c r="A40" s="13" t="s">
        <v>60</v>
      </c>
      <c r="B40" s="14">
        <v>5000</v>
      </c>
      <c r="C40" s="14">
        <v>5000</v>
      </c>
      <c r="D40" s="14">
        <v>8197</v>
      </c>
      <c r="E40" s="14">
        <v>8197</v>
      </c>
      <c r="F40" s="14">
        <f>SUM(F42)</f>
        <v>9387</v>
      </c>
    </row>
    <row r="41" spans="1:7">
      <c r="A41" s="67"/>
      <c r="B41" s="68"/>
      <c r="C41" s="68"/>
      <c r="D41" s="68"/>
      <c r="E41" s="68"/>
      <c r="F41" s="68"/>
    </row>
    <row r="42" spans="1:7">
      <c r="A42" s="24" t="s">
        <v>28</v>
      </c>
      <c r="B42" s="51">
        <v>5000</v>
      </c>
      <c r="C42" s="51">
        <v>5000</v>
      </c>
      <c r="D42" s="75">
        <v>8197</v>
      </c>
      <c r="E42" s="75">
        <v>8197</v>
      </c>
      <c r="F42" s="94">
        <v>9387</v>
      </c>
    </row>
    <row r="43" spans="1:7">
      <c r="A43" s="24"/>
      <c r="B43" s="4"/>
      <c r="C43" s="4"/>
      <c r="D43" s="4"/>
      <c r="E43" s="4"/>
      <c r="F43" s="4"/>
    </row>
    <row r="44" spans="1:7">
      <c r="A44" s="13" t="s">
        <v>61</v>
      </c>
      <c r="B44" s="14">
        <f>SUM(B45:B48)</f>
        <v>9600</v>
      </c>
      <c r="C44" s="14">
        <f>SUM(C45:C48)</f>
        <v>10001</v>
      </c>
      <c r="D44" s="14">
        <f>SUM(D45:D48)</f>
        <v>35693</v>
      </c>
      <c r="E44" s="14">
        <f t="shared" ref="E44:F44" si="3">SUM(E45:E48)</f>
        <v>35693</v>
      </c>
      <c r="F44" s="14">
        <f t="shared" si="3"/>
        <v>35693</v>
      </c>
    </row>
    <row r="45" spans="1:7">
      <c r="A45" s="23" t="s">
        <v>32</v>
      </c>
      <c r="B45" s="51">
        <v>0</v>
      </c>
      <c r="C45" s="51">
        <v>401</v>
      </c>
      <c r="D45" s="51">
        <v>401</v>
      </c>
      <c r="E45" s="51">
        <v>401</v>
      </c>
      <c r="F45" s="51">
        <v>401</v>
      </c>
    </row>
    <row r="46" spans="1:7">
      <c r="A46" s="36" t="s">
        <v>51</v>
      </c>
      <c r="B46" s="51">
        <v>9600</v>
      </c>
      <c r="C46" s="51">
        <v>9600</v>
      </c>
      <c r="D46" s="51">
        <v>9601</v>
      </c>
      <c r="E46" s="51">
        <v>9601</v>
      </c>
      <c r="F46" s="51">
        <v>9601</v>
      </c>
    </row>
    <row r="47" spans="1:7">
      <c r="A47" s="36" t="s">
        <v>71</v>
      </c>
      <c r="B47" s="51">
        <v>0</v>
      </c>
      <c r="C47" s="51">
        <v>0</v>
      </c>
      <c r="D47" s="75">
        <v>18933</v>
      </c>
      <c r="E47" s="75">
        <v>18933</v>
      </c>
      <c r="F47" s="75">
        <v>18933</v>
      </c>
    </row>
    <row r="48" spans="1:7">
      <c r="A48" s="23" t="s">
        <v>30</v>
      </c>
      <c r="B48" s="51">
        <v>0</v>
      </c>
      <c r="C48" s="51">
        <v>0</v>
      </c>
      <c r="D48" s="75">
        <v>6758</v>
      </c>
      <c r="E48" s="75">
        <v>6758</v>
      </c>
      <c r="F48" s="75">
        <v>6758</v>
      </c>
    </row>
    <row r="49" spans="1:13">
      <c r="A49" s="9"/>
      <c r="B49" s="4"/>
      <c r="C49" s="4"/>
      <c r="D49" s="4"/>
      <c r="E49" s="4"/>
      <c r="F49" s="4"/>
    </row>
    <row r="50" spans="1:13">
      <c r="A50" s="10" t="s">
        <v>1</v>
      </c>
      <c r="B50" s="25">
        <f>SUM(B7+B19+B38+B40+B44)</f>
        <v>698292</v>
      </c>
      <c r="C50" s="25">
        <f>SUM(C7+C19+C38+C40+C44)</f>
        <v>722005</v>
      </c>
      <c r="D50" s="25">
        <f>SUM(D7+D19+D38+D40+D44)</f>
        <v>763312</v>
      </c>
      <c r="E50" s="25">
        <f t="shared" ref="E50:F50" si="4">SUM(E7+E19+E38+E40+E44)</f>
        <v>778148</v>
      </c>
      <c r="F50" s="25">
        <f t="shared" si="4"/>
        <v>780685</v>
      </c>
    </row>
    <row r="51" spans="1:13">
      <c r="A51" s="45"/>
      <c r="B51" s="40"/>
      <c r="C51" s="40"/>
      <c r="D51" s="40"/>
      <c r="E51" s="48"/>
    </row>
    <row r="52" spans="1:13">
      <c r="A52" s="45"/>
      <c r="B52" s="40"/>
      <c r="C52" s="40"/>
      <c r="D52" s="40"/>
      <c r="E52" s="48"/>
    </row>
    <row r="53" spans="1:13">
      <c r="A53" s="45"/>
      <c r="B53" s="40"/>
      <c r="C53" s="40"/>
      <c r="D53" s="40"/>
      <c r="E53" s="82"/>
      <c r="F53" s="83"/>
      <c r="G53" s="83"/>
      <c r="H53" s="83"/>
      <c r="I53" s="83"/>
      <c r="J53" s="83"/>
      <c r="K53" s="83"/>
      <c r="L53" s="83"/>
    </row>
    <row r="54" spans="1:13">
      <c r="A54" s="45"/>
      <c r="B54" s="40"/>
      <c r="C54" s="40"/>
      <c r="D54" s="40"/>
      <c r="E54" s="40"/>
      <c r="H54" s="40"/>
      <c r="I54" s="40"/>
      <c r="J54" s="40"/>
      <c r="K54" s="40"/>
      <c r="L54" s="32"/>
      <c r="M54" s="32"/>
    </row>
    <row r="55" spans="1:13">
      <c r="A55" s="45"/>
      <c r="B55" s="40"/>
      <c r="C55" s="40"/>
      <c r="D55" s="40"/>
      <c r="E55" s="40"/>
      <c r="H55" s="40"/>
      <c r="I55" s="40"/>
      <c r="J55" s="40"/>
      <c r="K55" s="40"/>
      <c r="L55" s="32"/>
      <c r="M55" s="32"/>
    </row>
    <row r="56" spans="1:13">
      <c r="A56" s="45"/>
      <c r="B56" s="40"/>
      <c r="C56" s="89"/>
      <c r="D56" s="89"/>
      <c r="E56" s="40"/>
      <c r="H56" s="40"/>
      <c r="I56" s="40"/>
      <c r="J56" s="40"/>
      <c r="K56" s="40"/>
      <c r="L56" s="32"/>
      <c r="M56" s="32"/>
    </row>
    <row r="57" spans="1:13">
      <c r="B57" s="32"/>
      <c r="C57" s="90"/>
      <c r="D57" s="90"/>
      <c r="E57" s="79" t="s">
        <v>74</v>
      </c>
      <c r="F57" s="95" t="s">
        <v>76</v>
      </c>
      <c r="H57" s="40"/>
      <c r="I57" s="40"/>
      <c r="J57" s="40"/>
      <c r="K57" s="40"/>
      <c r="L57" s="32"/>
      <c r="M57" s="32"/>
    </row>
    <row r="58" spans="1:13">
      <c r="A58" s="42" t="s">
        <v>56</v>
      </c>
      <c r="B58" s="56" t="s">
        <v>64</v>
      </c>
      <c r="C58" s="69" t="s">
        <v>66</v>
      </c>
      <c r="D58" s="61" t="s">
        <v>67</v>
      </c>
      <c r="E58" s="62" t="s">
        <v>64</v>
      </c>
      <c r="F58" s="62" t="s">
        <v>64</v>
      </c>
      <c r="H58" s="40"/>
      <c r="I58" s="40"/>
      <c r="J58" s="40"/>
      <c r="K58" s="40"/>
      <c r="L58" s="32"/>
      <c r="M58" s="32"/>
    </row>
    <row r="59" spans="1:13">
      <c r="A59" s="2"/>
      <c r="B59" s="55" t="s">
        <v>63</v>
      </c>
      <c r="C59" s="70" t="s">
        <v>63</v>
      </c>
      <c r="D59" s="63" t="s">
        <v>63</v>
      </c>
      <c r="E59" s="63" t="s">
        <v>63</v>
      </c>
      <c r="F59" s="63" t="s">
        <v>63</v>
      </c>
      <c r="H59" s="40"/>
      <c r="I59" s="40"/>
      <c r="J59" s="40"/>
      <c r="K59" s="40"/>
      <c r="L59" s="32"/>
      <c r="M59" s="32"/>
    </row>
    <row r="60" spans="1:13">
      <c r="A60" s="1"/>
      <c r="B60" s="4"/>
      <c r="C60" s="4"/>
      <c r="D60" s="4"/>
      <c r="E60" s="4"/>
      <c r="F60" s="4"/>
      <c r="H60" s="40"/>
      <c r="I60" s="40"/>
      <c r="J60" s="40"/>
      <c r="K60" s="40"/>
      <c r="L60" s="32"/>
      <c r="M60" s="32"/>
    </row>
    <row r="61" spans="1:13">
      <c r="A61" s="15" t="s">
        <v>2</v>
      </c>
      <c r="B61" s="14">
        <f>SUM(B62:B79)-B69-B70</f>
        <v>605138</v>
      </c>
      <c r="C61" s="14">
        <f>SUM(C62:C79)-C69-C70</f>
        <v>628851</v>
      </c>
      <c r="D61" s="14">
        <f>SUM(D62:D79)-D69-D70</f>
        <v>666714</v>
      </c>
      <c r="E61" s="14">
        <f>SUM(E62:E79)-E69-E70</f>
        <v>682360</v>
      </c>
      <c r="F61" s="14">
        <f>SUM(F62:F79)-F69-F70</f>
        <v>682337</v>
      </c>
      <c r="H61" s="40"/>
      <c r="I61" s="40"/>
      <c r="J61" s="40"/>
      <c r="K61" s="40"/>
      <c r="L61" s="32"/>
      <c r="M61" s="32"/>
    </row>
    <row r="62" spans="1:13">
      <c r="A62" s="1" t="s">
        <v>8</v>
      </c>
      <c r="B62" s="4">
        <v>50000</v>
      </c>
      <c r="C62" s="4">
        <v>50000</v>
      </c>
      <c r="D62" s="4">
        <v>50000</v>
      </c>
      <c r="E62" s="4">
        <v>50093</v>
      </c>
      <c r="F62" s="4">
        <v>50093</v>
      </c>
      <c r="H62" s="40"/>
      <c r="I62" s="40"/>
      <c r="J62" s="40"/>
      <c r="K62" s="40"/>
      <c r="L62" s="32"/>
      <c r="M62" s="32"/>
    </row>
    <row r="63" spans="1:13">
      <c r="A63" s="1" t="s">
        <v>9</v>
      </c>
      <c r="B63" s="4">
        <v>13000</v>
      </c>
      <c r="C63" s="4">
        <v>13000</v>
      </c>
      <c r="D63" s="75">
        <v>27904</v>
      </c>
      <c r="E63" s="75">
        <v>27904</v>
      </c>
      <c r="F63" s="81">
        <v>28204</v>
      </c>
      <c r="H63" s="40"/>
      <c r="I63" s="40"/>
      <c r="J63" s="40"/>
      <c r="K63" s="40"/>
      <c r="L63" s="32"/>
      <c r="M63" s="32"/>
    </row>
    <row r="64" spans="1:13">
      <c r="A64" s="1" t="s">
        <v>10</v>
      </c>
      <c r="B64" s="4">
        <v>1000</v>
      </c>
      <c r="C64" s="4">
        <v>1000</v>
      </c>
      <c r="D64" s="75">
        <v>1184</v>
      </c>
      <c r="E64" s="75">
        <v>1184</v>
      </c>
      <c r="F64" s="75">
        <v>1184</v>
      </c>
      <c r="H64" s="40"/>
      <c r="I64" s="40"/>
      <c r="J64" s="40"/>
      <c r="K64" s="40"/>
      <c r="L64" s="32"/>
      <c r="M64" s="32"/>
    </row>
    <row r="65" spans="1:13">
      <c r="A65" s="1" t="s">
        <v>11</v>
      </c>
      <c r="B65" s="4">
        <v>8900</v>
      </c>
      <c r="C65" s="4">
        <v>8900</v>
      </c>
      <c r="D65" s="75">
        <v>8981</v>
      </c>
      <c r="E65" s="75">
        <v>9666</v>
      </c>
      <c r="F65" s="81">
        <v>9866</v>
      </c>
      <c r="H65" s="40"/>
      <c r="I65" s="40"/>
      <c r="J65" s="40"/>
      <c r="K65" s="40"/>
      <c r="L65" s="32"/>
      <c r="M65" s="32"/>
    </row>
    <row r="66" spans="1:13">
      <c r="A66" s="1" t="s">
        <v>12</v>
      </c>
      <c r="B66" s="4">
        <v>42000</v>
      </c>
      <c r="C66" s="4">
        <v>42000</v>
      </c>
      <c r="D66" s="75">
        <v>42800</v>
      </c>
      <c r="E66" s="75">
        <v>42800</v>
      </c>
      <c r="F66" s="75">
        <v>42800</v>
      </c>
      <c r="H66" s="32"/>
      <c r="I66" s="32"/>
      <c r="J66" s="32"/>
    </row>
    <row r="67" spans="1:13">
      <c r="A67" s="1" t="s">
        <v>13</v>
      </c>
      <c r="B67" s="4">
        <v>15000</v>
      </c>
      <c r="C67" s="4">
        <v>15000</v>
      </c>
      <c r="D67" s="75">
        <v>15000</v>
      </c>
      <c r="E67" s="75">
        <v>15000</v>
      </c>
      <c r="F67" s="75">
        <v>15000</v>
      </c>
      <c r="G67" s="64"/>
      <c r="H67" s="30"/>
    </row>
    <row r="68" spans="1:13">
      <c r="A68" s="1" t="s">
        <v>54</v>
      </c>
      <c r="B68" s="4">
        <v>390038</v>
      </c>
      <c r="C68" s="51">
        <v>416522</v>
      </c>
      <c r="D68" s="75">
        <f>SUM(D69:D70)</f>
        <v>431361</v>
      </c>
      <c r="E68" s="75">
        <f>SUM(E69:E70)</f>
        <v>438992</v>
      </c>
      <c r="F68" s="81">
        <f>SUM(F69:F70)</f>
        <v>436432</v>
      </c>
      <c r="G68" s="64"/>
    </row>
    <row r="69" spans="1:13">
      <c r="A69" s="39" t="s">
        <v>52</v>
      </c>
      <c r="B69" s="4">
        <v>389538</v>
      </c>
      <c r="C69" s="51">
        <v>416022</v>
      </c>
      <c r="D69" s="75">
        <v>429861</v>
      </c>
      <c r="E69" s="75">
        <v>437492</v>
      </c>
      <c r="F69" s="75">
        <v>434932</v>
      </c>
      <c r="G69" s="64"/>
    </row>
    <row r="70" spans="1:13">
      <c r="A70" s="38" t="s">
        <v>53</v>
      </c>
      <c r="B70" s="4">
        <v>500</v>
      </c>
      <c r="C70" s="51">
        <v>500</v>
      </c>
      <c r="D70" s="75">
        <v>1500</v>
      </c>
      <c r="E70" s="75">
        <v>1500</v>
      </c>
      <c r="F70" s="75">
        <v>1500</v>
      </c>
      <c r="G70" s="64"/>
    </row>
    <row r="71" spans="1:13">
      <c r="A71" s="1" t="s">
        <v>15</v>
      </c>
      <c r="B71" s="4">
        <v>10000</v>
      </c>
      <c r="C71" s="51">
        <v>10000</v>
      </c>
      <c r="D71" s="75">
        <v>13301</v>
      </c>
      <c r="E71" s="75">
        <v>13301</v>
      </c>
      <c r="F71" s="75">
        <v>13301</v>
      </c>
      <c r="G71" s="64"/>
    </row>
    <row r="72" spans="1:13">
      <c r="A72" s="1" t="s">
        <v>16</v>
      </c>
      <c r="B72" s="4">
        <v>4274</v>
      </c>
      <c r="C72" s="51">
        <v>4274</v>
      </c>
      <c r="D72" s="75">
        <v>4324</v>
      </c>
      <c r="E72" s="75">
        <v>6774</v>
      </c>
      <c r="F72" s="75">
        <v>6774</v>
      </c>
      <c r="G72" s="64"/>
    </row>
    <row r="73" spans="1:13">
      <c r="A73" s="1" t="s">
        <v>17</v>
      </c>
      <c r="B73" s="4">
        <v>900</v>
      </c>
      <c r="C73" s="51">
        <v>900</v>
      </c>
      <c r="D73" s="75">
        <v>3677</v>
      </c>
      <c r="E73" s="75">
        <v>3677</v>
      </c>
      <c r="F73" s="75">
        <v>3677</v>
      </c>
      <c r="G73" s="64"/>
    </row>
    <row r="74" spans="1:13">
      <c r="A74" s="1" t="s">
        <v>18</v>
      </c>
      <c r="B74" s="4">
        <v>5000</v>
      </c>
      <c r="C74" s="51">
        <v>2229</v>
      </c>
      <c r="D74" s="75">
        <v>2229</v>
      </c>
      <c r="E74" s="75">
        <v>2229</v>
      </c>
      <c r="F74" s="81">
        <v>729</v>
      </c>
      <c r="G74" s="64"/>
    </row>
    <row r="75" spans="1:13">
      <c r="A75" s="1" t="s">
        <v>19</v>
      </c>
      <c r="B75" s="4">
        <v>5000</v>
      </c>
      <c r="C75" s="51">
        <v>5000</v>
      </c>
      <c r="D75" s="75">
        <v>5000</v>
      </c>
      <c r="E75" s="75">
        <v>5000</v>
      </c>
      <c r="F75" s="75">
        <v>5000</v>
      </c>
      <c r="G75" s="64"/>
    </row>
    <row r="76" spans="1:13">
      <c r="A76" s="1" t="s">
        <v>20</v>
      </c>
      <c r="B76" s="4">
        <v>3700</v>
      </c>
      <c r="C76" s="4">
        <v>3700</v>
      </c>
      <c r="D76" s="75">
        <v>3700</v>
      </c>
      <c r="E76" s="75">
        <v>3700</v>
      </c>
      <c r="F76" s="81">
        <v>4737</v>
      </c>
      <c r="G76" s="30"/>
    </row>
    <row r="77" spans="1:13">
      <c r="A77" s="1" t="s">
        <v>21</v>
      </c>
      <c r="B77" s="4">
        <v>2200</v>
      </c>
      <c r="C77" s="4">
        <v>2200</v>
      </c>
      <c r="D77" s="75">
        <v>2800</v>
      </c>
      <c r="E77" s="75">
        <v>3800</v>
      </c>
      <c r="F77" s="75">
        <v>3800</v>
      </c>
      <c r="G77" s="30"/>
    </row>
    <row r="78" spans="1:13">
      <c r="A78" s="1" t="s">
        <v>22</v>
      </c>
      <c r="B78" s="4">
        <v>47753</v>
      </c>
      <c r="C78" s="4">
        <v>47753</v>
      </c>
      <c r="D78" s="75">
        <v>47753</v>
      </c>
      <c r="E78" s="75">
        <v>51540</v>
      </c>
      <c r="F78" s="81">
        <v>54040</v>
      </c>
      <c r="G78" s="30"/>
    </row>
    <row r="79" spans="1:13">
      <c r="A79" s="1" t="s">
        <v>23</v>
      </c>
      <c r="B79" s="4">
        <v>6373</v>
      </c>
      <c r="C79" s="4">
        <v>6373</v>
      </c>
      <c r="D79" s="75">
        <v>6700</v>
      </c>
      <c r="E79" s="75">
        <v>6700</v>
      </c>
      <c r="F79" s="75">
        <v>6700</v>
      </c>
      <c r="G79" s="30"/>
    </row>
    <row r="80" spans="1:13">
      <c r="A80" s="46" t="s">
        <v>58</v>
      </c>
      <c r="B80" s="47">
        <v>1673</v>
      </c>
      <c r="C80" s="47">
        <v>1673</v>
      </c>
      <c r="D80" s="47">
        <v>2000</v>
      </c>
      <c r="E80" s="47">
        <v>2000</v>
      </c>
      <c r="F80" s="47">
        <v>2000</v>
      </c>
    </row>
    <row r="81" spans="1:6">
      <c r="A81" s="50"/>
      <c r="B81" s="4"/>
      <c r="C81" s="4"/>
      <c r="D81" s="4"/>
      <c r="E81" s="4"/>
      <c r="F81" s="4"/>
    </row>
    <row r="82" spans="1:6">
      <c r="A82" s="13" t="s">
        <v>3</v>
      </c>
      <c r="B82" s="14">
        <f>SUM(B83:B92)</f>
        <v>54801</v>
      </c>
      <c r="C82" s="14">
        <f>SUM(C83:C92)</f>
        <v>54801</v>
      </c>
      <c r="D82" s="14">
        <f>SUM(D83:D92)</f>
        <v>58245</v>
      </c>
      <c r="E82" s="14">
        <f>SUM(E83:E92)</f>
        <v>57435</v>
      </c>
      <c r="F82" s="14">
        <f>SUM(F83:F92)</f>
        <v>59995</v>
      </c>
    </row>
    <row r="83" spans="1:6">
      <c r="A83" s="1" t="s">
        <v>8</v>
      </c>
      <c r="B83" s="4">
        <v>5199</v>
      </c>
      <c r="C83" s="4">
        <v>5199</v>
      </c>
      <c r="D83" s="4">
        <v>0</v>
      </c>
      <c r="E83" s="4">
        <v>0</v>
      </c>
      <c r="F83" s="4">
        <v>0</v>
      </c>
    </row>
    <row r="84" spans="1:6">
      <c r="A84" s="1" t="s">
        <v>9</v>
      </c>
      <c r="B84" s="4">
        <v>0</v>
      </c>
      <c r="C84" s="4">
        <v>0</v>
      </c>
      <c r="D84" s="75">
        <v>3000</v>
      </c>
      <c r="E84" s="75">
        <v>0</v>
      </c>
      <c r="F84" s="75">
        <v>0</v>
      </c>
    </row>
    <row r="85" spans="1:6">
      <c r="A85" s="1" t="s">
        <v>11</v>
      </c>
      <c r="B85" s="4">
        <v>5000</v>
      </c>
      <c r="C85" s="4">
        <v>5000</v>
      </c>
      <c r="D85" s="75">
        <v>5310</v>
      </c>
      <c r="E85" s="75">
        <v>8310</v>
      </c>
      <c r="F85" s="81">
        <v>7310</v>
      </c>
    </row>
    <row r="86" spans="1:6">
      <c r="A86" s="1" t="s">
        <v>12</v>
      </c>
      <c r="B86" s="4">
        <v>0</v>
      </c>
      <c r="C86" s="51">
        <v>0</v>
      </c>
      <c r="D86" s="75">
        <v>1050</v>
      </c>
      <c r="E86" s="75">
        <v>3140</v>
      </c>
      <c r="F86" s="75">
        <v>3140</v>
      </c>
    </row>
    <row r="87" spans="1:6">
      <c r="A87" s="1" t="s">
        <v>13</v>
      </c>
      <c r="B87" s="4">
        <v>5000</v>
      </c>
      <c r="C87" s="51">
        <v>0</v>
      </c>
      <c r="D87" s="74">
        <v>4011</v>
      </c>
      <c r="E87" s="74">
        <v>1211</v>
      </c>
      <c r="F87" s="86">
        <v>2211</v>
      </c>
    </row>
    <row r="88" spans="1:6">
      <c r="A88" s="1" t="s">
        <v>14</v>
      </c>
      <c r="B88" s="4">
        <v>0</v>
      </c>
      <c r="C88" s="51">
        <v>0</v>
      </c>
      <c r="D88" s="75">
        <v>5000</v>
      </c>
      <c r="E88" s="75">
        <v>2000</v>
      </c>
      <c r="F88" s="75">
        <v>2000</v>
      </c>
    </row>
    <row r="89" spans="1:6">
      <c r="A89" s="1" t="s">
        <v>77</v>
      </c>
      <c r="B89" s="4">
        <v>0</v>
      </c>
      <c r="C89" s="51">
        <v>0</v>
      </c>
      <c r="D89" s="75">
        <v>0</v>
      </c>
      <c r="E89" s="75">
        <v>0</v>
      </c>
      <c r="F89" s="81">
        <v>2560</v>
      </c>
    </row>
    <row r="90" spans="1:6">
      <c r="A90" s="1" t="s">
        <v>15</v>
      </c>
      <c r="B90" s="4">
        <v>10000</v>
      </c>
      <c r="C90" s="51">
        <v>15000</v>
      </c>
      <c r="D90" s="75">
        <v>9072</v>
      </c>
      <c r="E90" s="75">
        <v>5872</v>
      </c>
      <c r="F90" s="75">
        <v>5872</v>
      </c>
    </row>
    <row r="91" spans="1:6">
      <c r="A91" s="1" t="s">
        <v>19</v>
      </c>
      <c r="B91" s="4">
        <v>29602</v>
      </c>
      <c r="C91" s="51">
        <v>29602</v>
      </c>
      <c r="D91" s="75">
        <v>30802</v>
      </c>
      <c r="E91" s="75">
        <v>36902</v>
      </c>
      <c r="F91" s="75">
        <v>36902</v>
      </c>
    </row>
    <row r="92" spans="1:6">
      <c r="A92" s="1"/>
      <c r="B92" s="4"/>
      <c r="C92" s="4"/>
      <c r="D92" s="4"/>
      <c r="E92" s="4"/>
      <c r="F92" s="4"/>
    </row>
    <row r="93" spans="1:6">
      <c r="A93" s="50"/>
      <c r="B93" s="16"/>
      <c r="C93" s="16"/>
      <c r="D93" s="16"/>
      <c r="E93" s="16"/>
      <c r="F93" s="16"/>
    </row>
    <row r="94" spans="1:6">
      <c r="A94" s="13" t="s">
        <v>4</v>
      </c>
      <c r="B94" s="14">
        <f>SUM(B95+B96)</f>
        <v>38353</v>
      </c>
      <c r="C94" s="14">
        <f>SUM(C95+C96)</f>
        <v>38353</v>
      </c>
      <c r="D94" s="14">
        <f>SUM(D95+D96)</f>
        <v>38353</v>
      </c>
      <c r="E94" s="14">
        <f>SUM(E95+E96)</f>
        <v>38353</v>
      </c>
      <c r="F94" s="14">
        <f>SUM(F95+F96)</f>
        <v>38353</v>
      </c>
    </row>
    <row r="95" spans="1:6">
      <c r="A95" s="1" t="s">
        <v>23</v>
      </c>
      <c r="B95" s="16">
        <v>17300</v>
      </c>
      <c r="C95" s="16">
        <v>17300</v>
      </c>
      <c r="D95" s="16">
        <v>17300</v>
      </c>
      <c r="E95" s="16">
        <v>17300</v>
      </c>
      <c r="F95" s="16">
        <v>17300</v>
      </c>
    </row>
    <row r="96" spans="1:6">
      <c r="A96" s="46" t="s">
        <v>57</v>
      </c>
      <c r="B96" s="47">
        <v>21053</v>
      </c>
      <c r="C96" s="47">
        <v>21053</v>
      </c>
      <c r="D96" s="47">
        <v>21053</v>
      </c>
      <c r="E96" s="47">
        <v>21053</v>
      </c>
      <c r="F96" s="47">
        <v>21053</v>
      </c>
    </row>
    <row r="97" spans="1:6">
      <c r="A97" s="52"/>
      <c r="B97" s="16"/>
      <c r="C97" s="16"/>
      <c r="D97" s="16"/>
      <c r="E97" s="16"/>
      <c r="F97" s="16"/>
    </row>
    <row r="98" spans="1:6">
      <c r="A98" s="10" t="s">
        <v>5</v>
      </c>
      <c r="B98" s="11">
        <f>SUM(B61+B82+B94)</f>
        <v>698292</v>
      </c>
      <c r="C98" s="11">
        <f>SUM(C61+C82+C94)</f>
        <v>722005</v>
      </c>
      <c r="D98" s="11">
        <f>SUM(D61+D82+D94)</f>
        <v>763312</v>
      </c>
      <c r="E98" s="11">
        <f>SUM(E61+E82+E94)</f>
        <v>778148</v>
      </c>
      <c r="F98" s="11">
        <f>SUM(F61+F82+F94)</f>
        <v>780685</v>
      </c>
    </row>
    <row r="99" spans="1:6">
      <c r="B99" s="5"/>
      <c r="C99" s="5"/>
      <c r="D99" s="5"/>
      <c r="E99" s="5"/>
    </row>
    <row r="100" spans="1:6">
      <c r="A100" s="3" t="s">
        <v>50</v>
      </c>
      <c r="B100" s="6">
        <f>B50-B98</f>
        <v>0</v>
      </c>
      <c r="C100" s="6">
        <f>C50-C98</f>
        <v>0</v>
      </c>
      <c r="D100" s="6">
        <f>D50-D98</f>
        <v>0</v>
      </c>
      <c r="E100" s="6">
        <f>E50-E98</f>
        <v>0</v>
      </c>
      <c r="F100" s="6">
        <f>F50-F98</f>
        <v>0</v>
      </c>
    </row>
    <row r="101" spans="1:6">
      <c r="E101" s="54"/>
    </row>
    <row r="102" spans="1:6" ht="15.75">
      <c r="A102" s="17"/>
      <c r="B102" s="5"/>
      <c r="C102" s="5"/>
      <c r="D102" s="5"/>
      <c r="E102" s="54"/>
    </row>
    <row r="103" spans="1:6">
      <c r="A103" s="87"/>
      <c r="B103" s="87"/>
      <c r="C103" s="87"/>
      <c r="D103" s="87"/>
      <c r="E103" s="54"/>
    </row>
    <row r="104" spans="1:6" ht="15.75" customHeight="1">
      <c r="A104" s="87"/>
      <c r="B104" s="87"/>
      <c r="C104" s="87"/>
      <c r="D104" s="87"/>
      <c r="E104" s="54"/>
    </row>
    <row r="105" spans="1:6" ht="15.75" customHeight="1">
      <c r="A105" s="87"/>
      <c r="B105" s="87"/>
      <c r="C105" s="87"/>
      <c r="D105" s="87"/>
      <c r="E105" s="54"/>
    </row>
    <row r="106" spans="1:6" ht="15.75" customHeight="1">
      <c r="A106" s="87"/>
      <c r="B106" s="87"/>
      <c r="C106" s="87"/>
      <c r="D106" s="87"/>
      <c r="E106" s="87"/>
    </row>
    <row r="107" spans="1:6" ht="15.75" customHeight="1">
      <c r="A107" s="84"/>
      <c r="B107" s="84"/>
      <c r="C107" s="84"/>
      <c r="D107" s="84"/>
      <c r="E107" s="84"/>
    </row>
    <row r="108" spans="1:6">
      <c r="A108" s="87"/>
      <c r="B108" s="87"/>
      <c r="C108" s="87"/>
      <c r="D108" s="87"/>
      <c r="E108" s="40"/>
    </row>
    <row r="109" spans="1:6">
      <c r="A109" s="87"/>
      <c r="B109" s="87"/>
      <c r="C109" s="87"/>
      <c r="D109" s="87"/>
      <c r="E109" s="54"/>
    </row>
    <row r="110" spans="1:6">
      <c r="A110" s="84"/>
      <c r="B110" s="84"/>
      <c r="C110" s="84"/>
      <c r="D110" s="84"/>
      <c r="E110" s="54"/>
    </row>
    <row r="111" spans="1:6">
      <c r="A111" s="87"/>
      <c r="B111" s="87"/>
      <c r="C111" s="87"/>
      <c r="D111" s="87"/>
      <c r="E111" s="54"/>
    </row>
    <row r="112" spans="1:6">
      <c r="A112" s="87"/>
      <c r="B112" s="87"/>
      <c r="C112" s="87"/>
      <c r="D112" s="87"/>
      <c r="E112" s="54"/>
    </row>
    <row r="113" spans="1:13">
      <c r="A113" s="87"/>
      <c r="B113" s="87"/>
      <c r="C113" s="87"/>
      <c r="D113" s="87"/>
      <c r="E113" s="40"/>
    </row>
    <row r="114" spans="1:13" ht="15.75">
      <c r="A114" s="88"/>
      <c r="B114" s="88"/>
      <c r="C114" s="88"/>
      <c r="D114" s="88"/>
      <c r="E114" s="54"/>
    </row>
    <row r="115" spans="1:13">
      <c r="A115" s="72"/>
      <c r="B115" s="72"/>
      <c r="C115" s="72"/>
      <c r="D115" s="72"/>
      <c r="E115" s="72"/>
    </row>
    <row r="116" spans="1:13" s="71" customFormat="1">
      <c r="A116" s="85"/>
      <c r="B116" s="85"/>
      <c r="C116" s="85"/>
      <c r="D116" s="85"/>
      <c r="E116" s="85"/>
      <c r="F116"/>
      <c r="G116"/>
    </row>
    <row r="117" spans="1:13">
      <c r="E117" s="5"/>
      <c r="J117" s="53"/>
    </row>
    <row r="118" spans="1:13">
      <c r="A118" s="97"/>
      <c r="B118" s="97"/>
      <c r="E118" s="5"/>
      <c r="J118" s="53"/>
    </row>
    <row r="119" spans="1:13">
      <c r="A119" s="71"/>
      <c r="B119" s="71"/>
      <c r="E119" s="5"/>
      <c r="J119" s="53"/>
    </row>
    <row r="120" spans="1:13">
      <c r="E120" s="5"/>
      <c r="J120" s="53"/>
    </row>
    <row r="121" spans="1:13" ht="15.75">
      <c r="E121" s="18"/>
      <c r="H121" s="18"/>
      <c r="I121" s="18"/>
      <c r="J121" s="18"/>
      <c r="K121" s="18"/>
      <c r="L121" s="18"/>
      <c r="M121" s="18"/>
    </row>
    <row r="122" spans="1:13">
      <c r="A122" s="37"/>
      <c r="H122" s="30"/>
      <c r="I122" s="30"/>
      <c r="J122" s="30"/>
      <c r="K122" s="30"/>
    </row>
    <row r="123" spans="1:13">
      <c r="J123" s="30"/>
    </row>
    <row r="125" spans="1:13">
      <c r="A125" s="71"/>
      <c r="B125" s="71"/>
      <c r="C125" s="71"/>
      <c r="D125" s="71"/>
      <c r="E125" s="71"/>
    </row>
    <row r="126" spans="1:13">
      <c r="A126" s="71"/>
      <c r="B126" s="71"/>
      <c r="C126" s="71"/>
      <c r="D126" s="71"/>
      <c r="E126" s="71"/>
    </row>
    <row r="127" spans="1:13">
      <c r="A127" s="71"/>
      <c r="B127" s="71"/>
      <c r="C127" s="71"/>
      <c r="D127" s="71"/>
      <c r="E127" s="71"/>
    </row>
    <row r="128" spans="1:13">
      <c r="A128" s="71"/>
      <c r="B128" s="71"/>
      <c r="C128" s="71"/>
      <c r="D128" s="71"/>
      <c r="E128" s="71"/>
    </row>
  </sheetData>
  <mergeCells count="2">
    <mergeCell ref="B1:D1"/>
    <mergeCell ref="A118:B118"/>
  </mergeCells>
  <phoneticPr fontId="4" type="noConversion"/>
  <pageMargins left="0.11811023622047245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príjmy a výdavky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Horylova</dc:creator>
  <cp:lastModifiedBy>PC</cp:lastModifiedBy>
  <cp:lastPrinted>2014-12-06T15:12:01Z</cp:lastPrinted>
  <dcterms:created xsi:type="dcterms:W3CDTF">2012-08-06T08:22:07Z</dcterms:created>
  <dcterms:modified xsi:type="dcterms:W3CDTF">2014-12-11T08:08:51Z</dcterms:modified>
</cp:coreProperties>
</file>