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8_{969E56AF-2144-421A-9BFA-634B124D01FD}" xr6:coauthVersionLast="36" xr6:coauthVersionMax="36" xr10:uidLastSave="{00000000-0000-0000-0000-000000000000}"/>
  <bookViews>
    <workbookView xWindow="0" yWindow="0" windowWidth="21570" windowHeight="7890" activeTab="1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G48" i="2" l="1"/>
  <c r="G24" i="2" l="1"/>
  <c r="G23" i="2"/>
  <c r="G31" i="2" s="1"/>
  <c r="G20" i="1"/>
  <c r="G17" i="1"/>
  <c r="G10" i="1"/>
  <c r="G21" i="1" s="1"/>
  <c r="G23" i="1" s="1"/>
  <c r="H24" i="2" l="1"/>
  <c r="H23" i="2" l="1"/>
  <c r="H31" i="2" s="1"/>
  <c r="G41" i="2"/>
  <c r="F41" i="2" l="1"/>
  <c r="G40" i="1" l="1"/>
  <c r="G41" i="1" s="1"/>
  <c r="G30" i="1"/>
  <c r="G42" i="1"/>
  <c r="H47" i="2" l="1"/>
  <c r="H41" i="2"/>
  <c r="H40" i="1"/>
  <c r="H41" i="1" s="1"/>
  <c r="H30" i="1"/>
  <c r="H20" i="1"/>
  <c r="H17" i="1"/>
  <c r="H10" i="1"/>
  <c r="H21" i="1" l="1"/>
  <c r="H23" i="1" s="1"/>
  <c r="H42" i="1" s="1"/>
  <c r="H48" i="2"/>
  <c r="F24" i="2" l="1"/>
  <c r="F23" i="2"/>
  <c r="F20" i="1" l="1"/>
  <c r="F40" i="1" l="1"/>
  <c r="F41" i="1" s="1"/>
  <c r="F47" i="2" l="1"/>
  <c r="F31" i="2" l="1"/>
  <c r="F48" i="2" s="1"/>
  <c r="F30" i="1"/>
  <c r="F17" i="1" l="1"/>
  <c r="F10" i="1"/>
  <c r="F21" i="1" l="1"/>
  <c r="F23" i="1"/>
  <c r="F42" i="1" s="1"/>
</calcChain>
</file>

<file path=xl/sharedStrings.xml><?xml version="1.0" encoding="utf-8"?>
<sst xmlns="http://schemas.openxmlformats.org/spreadsheetml/2006/main" count="124" uniqueCount="75">
  <si>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</si>
  <si>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</si>
  <si>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</si>
  <si>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</si>
  <si>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</si>
  <si>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</si>
  <si>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</si>
  <si>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</si>
  <si>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</si>
  <si>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</si>
  <si>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</si>
  <si>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</si>
  <si>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</si>
  <si>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</si>
  <si>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</si>
  <si>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</si>
  <si>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</si>
  <si>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</si>
  <si>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</si>
  <si>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</si>
  <si>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</si>
  <si>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</si>
  <si>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</si>
  <si>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</si>
  <si>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</si>
  <si>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</si>
  <si>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</si>
  <si>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</si>
  <si>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</si>
  <si>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</si>
  <si>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</si>
  <si>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</si>
  <si>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</si>
  <si>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</si>
  <si>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</si>
  <si>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</si>
  <si>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</si>
  <si>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</si>
  <si>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</si>
  <si>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</si>
  <si>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</si>
  <si>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</si>
  <si>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</si>
  <si>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</si>
  <si>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</si>
  <si>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</si>
  <si>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</si>
  <si>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</si>
  <si>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</si>
  <si>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</si>
  <si>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</si>
  <si>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</si>
  <si>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</si>
  <si>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</si>
  <si>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</si>
  <si>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</si>
  <si>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</si>
  <si>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</si>
  <si>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</si>
  <si>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</si>
  <si>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</si>
  <si>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</si>
  <si>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</si>
  <si>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</t>
    </r>
  </si>
  <si>
    <t>453-Zostatok prostr.z predchádzaj-rok/KZ45/</t>
  </si>
  <si>
    <t>322-Kapitálový transfer z Environ.fondu</t>
  </si>
  <si>
    <t xml:space="preserve">                    VLASTNÉ VÝDAJE ZŠ s MŠ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</si>
  <si>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</si>
  <si>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Bežné výdavky /ZŠ s MŠ/</t>
  </si>
  <si>
    <t>upravený</t>
  </si>
  <si>
    <t xml:space="preserve">                    LYŽIARSKY KURZ</t>
  </si>
  <si>
    <t>zmena</t>
  </si>
  <si>
    <t>718-Rekonštrukcia a modernizácia</t>
  </si>
  <si>
    <t xml:space="preserve">                    PODPORA STRAVOVANIA</t>
  </si>
  <si>
    <t>Zmena rozpočtu k 27.11.2023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</si>
</sst>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1" fillId="2" borderId="0" xfId="0" applyFont="1" applyFill="1" applyBorder="1" applyAlignment="1">
      <alignment horizontal="left"/>
    </xf>
    <xf numFmtId="4" fontId="9" fillId="2" borderId="0" xfId="0" applyNumberFormat="1" applyFont="1" applyFill="1"/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4" fillId="3" borderId="24" xfId="0" applyFont="1" applyFill="1" applyBorder="1"/>
    <xf numFmtId="0" fontId="14" fillId="3" borderId="25" xfId="0" applyFont="1" applyFill="1" applyBorder="1"/>
    <xf numFmtId="0" fontId="14" fillId="2" borderId="0" xfId="0" applyFont="1" applyFill="1" applyBorder="1" applyAlignment="1">
      <alignment horizontal="left"/>
    </xf>
    <xf numFmtId="4" fontId="16" fillId="2" borderId="0" xfId="0" applyNumberFormat="1" applyFont="1" applyFill="1" applyBorder="1"/>
    <xf numFmtId="0" fontId="0" fillId="2" borderId="0" xfId="0" applyFill="1"/>
    <xf numFmtId="0" fontId="14" fillId="3" borderId="17" xfId="0" applyFont="1" applyFill="1" applyBorder="1"/>
    <xf numFmtId="0" fontId="0" fillId="0" borderId="7" xfId="0" applyBorder="1" applyAlignment="1">
      <alignment horizontal="center"/>
    </xf>
    <xf numFmtId="0" fontId="0" fillId="0" borderId="0" xfId="0" applyBorder="1"/>
    <xf numFmtId="0" fontId="14" fillId="3" borderId="15" xfId="0" applyFont="1" applyFill="1" applyBorder="1"/>
    <xf numFmtId="0" fontId="10" fillId="0" borderId="0" xfId="0" applyFont="1" applyAlignment="1"/>
    <xf numFmtId="0" fontId="10" fillId="0" borderId="8" xfId="0" applyFont="1" applyBorder="1" applyAlignment="1"/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/>
    <xf numFmtId="4" fontId="5" fillId="2" borderId="14" xfId="0" applyNumberFormat="1" applyFont="1" applyFill="1" applyBorder="1"/>
    <xf numFmtId="4" fontId="9" fillId="2" borderId="16" xfId="0" applyNumberFormat="1" applyFont="1" applyFill="1" applyBorder="1"/>
    <xf numFmtId="4" fontId="5" fillId="2" borderId="9" xfId="0" applyNumberFormat="1" applyFont="1" applyFill="1" applyBorder="1"/>
    <xf numFmtId="4" fontId="13" fillId="2" borderId="1" xfId="0" applyNumberFormat="1" applyFont="1" applyFill="1" applyBorder="1"/>
    <xf numFmtId="4" fontId="9" fillId="2" borderId="14" xfId="0" applyNumberFormat="1" applyFont="1" applyFill="1" applyBorder="1"/>
    <xf numFmtId="4" fontId="9" fillId="2" borderId="29" xfId="0" applyNumberFormat="1" applyFont="1" applyFill="1" applyBorder="1"/>
    <xf numFmtId="4" fontId="16" fillId="3" borderId="16" xfId="0" applyNumberFormat="1" applyFont="1" applyFill="1" applyBorder="1"/>
    <xf numFmtId="0" fontId="5" fillId="2" borderId="7" xfId="0" applyFont="1" applyFill="1" applyBorder="1" applyAlignment="1">
      <alignment horizontal="center"/>
    </xf>
    <xf numFmtId="4" fontId="16" fillId="4" borderId="16" xfId="0" applyNumberFormat="1" applyFont="1" applyFill="1" applyBorder="1"/>
    <xf numFmtId="0" fontId="5" fillId="0" borderId="0" xfId="0" applyFont="1" applyBorder="1"/>
    <xf numFmtId="0" fontId="5" fillId="0" borderId="0" xfId="0" applyFont="1"/>
    <xf numFmtId="4" fontId="16" fillId="2" borderId="16" xfId="0" applyNumberFormat="1" applyFont="1" applyFill="1" applyBorder="1"/>
    <xf numFmtId="164" fontId="5" fillId="2" borderId="1" xfId="0" applyNumberFormat="1" applyFont="1" applyFill="1" applyBorder="1" applyAlignment="1"/>
    <xf numFmtId="164" fontId="5" fillId="2" borderId="1" xfId="0" applyNumberFormat="1" applyFont="1" applyFill="1" applyBorder="1"/>
    <xf numFmtId="0" fontId="5" fillId="0" borderId="29" xfId="0" applyFont="1" applyBorder="1"/>
    <xf numFmtId="4" fontId="9" fillId="4" borderId="16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4" fontId="2" fillId="2" borderId="14" xfId="0" applyNumberFormat="1" applyFont="1" applyFill="1" applyBorder="1"/>
    <xf numFmtId="4" fontId="16" fillId="3" borderId="16" xfId="0" applyNumberFormat="1" applyFont="1" applyFill="1" applyBorder="1"/>
    <xf numFmtId="0" fontId="2" fillId="0" borderId="0" xfId="0" applyFont="1" applyBorder="1"/>
    <xf numFmtId="4" fontId="16" fillId="2" borderId="16" xfId="0" applyNumberFormat="1" applyFont="1" applyFill="1" applyBorder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/>
    <xf numFmtId="0" fontId="2" fillId="0" borderId="29" xfId="0" applyFont="1" applyBorder="1"/>
    <xf numFmtId="4" fontId="9" fillId="4" borderId="16" xfId="0" applyNumberFormat="1" applyFont="1" applyFill="1" applyBorder="1"/>
    <xf numFmtId="4" fontId="5" fillId="4" borderId="1" xfId="0" applyNumberFormat="1" applyFont="1" applyFill="1" applyBorder="1"/>
    <xf numFmtId="4" fontId="2" fillId="4" borderId="1" xfId="0" applyNumberFormat="1" applyFont="1" applyFill="1" applyBorder="1"/>
    <xf numFmtId="164" fontId="2" fillId="4" borderId="1" xfId="0" applyNumberFormat="1" applyFont="1" applyFill="1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15" fillId="4" borderId="24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left"/>
    </xf>
    <xf numFmtId="0" fontId="14" fillId="3" borderId="19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43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9" fillId="2" borderId="35" xfId="0" applyFont="1" applyFill="1" applyBorder="1" applyAlignment="1">
      <alignment horizontal="left"/>
    </xf>
    <xf numFmtId="0" fontId="14" fillId="3" borderId="15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left"/>
    </xf>
    <xf numFmtId="0" fontId="14" fillId="3" borderId="1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9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8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1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14" fillId="3" borderId="24" xfId="0" applyFont="1" applyFill="1" applyBorder="1" applyAlignment="1">
      <alignment horizontal="left"/>
    </xf>
    <xf numFmtId="0" fontId="14" fillId="3" borderId="25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left"/>
    </xf>
    <xf numFmtId="0" fontId="15" fillId="4" borderId="32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25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opLeftCell="A34" zoomScaleNormal="100" workbookViewId="0">
      <selection sqref="A1:H2"/>
    </sheetView>
  </sheetViews>
  <sheetFormatPr defaultRowHeight="15" x14ac:dyDescent="0.25"/>
  <cols>
    <col min="5" max="5" width="11.7109375" customWidth="1"/>
    <col min="6" max="6" width="13.140625" style="29" customWidth="1"/>
    <col min="7" max="7" width="12.7109375" customWidth="1"/>
    <col min="8" max="8" width="12.85546875" customWidth="1"/>
  </cols>
  <sheetData>
    <row r="1" spans="1:8" ht="15" customHeight="1" x14ac:dyDescent="0.25">
      <c r="A1" s="80" t="s">
        <v>74</v>
      </c>
      <c r="B1" s="80"/>
      <c r="C1" s="80"/>
      <c r="D1" s="80"/>
      <c r="E1" s="80"/>
      <c r="F1" s="80"/>
      <c r="G1" s="80"/>
      <c r="H1" s="80"/>
    </row>
    <row r="2" spans="1:8" ht="30.75" customHeight="1" x14ac:dyDescent="0.25">
      <c r="A2" s="80"/>
      <c r="B2" s="80"/>
      <c r="C2" s="80"/>
      <c r="D2" s="80"/>
      <c r="E2" s="80"/>
      <c r="F2" s="80"/>
      <c r="G2" s="80"/>
      <c r="H2" s="80"/>
    </row>
    <row r="3" spans="1:8" ht="20.25" customHeight="1" x14ac:dyDescent="0.3">
      <c r="A3" s="36"/>
      <c r="B3" s="36"/>
      <c r="C3" s="36"/>
      <c r="D3" s="36"/>
      <c r="E3" s="36"/>
      <c r="F3" s="36"/>
      <c r="G3" s="36"/>
    </row>
    <row r="4" spans="1:8" x14ac:dyDescent="0.25">
      <c r="A4" s="64" t="s">
        <v>0</v>
      </c>
      <c r="B4" s="65"/>
      <c r="C4" s="65"/>
      <c r="D4" s="65"/>
      <c r="E4" s="65"/>
      <c r="F4" s="17" t="s">
        <v>1</v>
      </c>
      <c r="G4" s="35" t="s">
        <v>1</v>
      </c>
      <c r="H4" s="35" t="s">
        <v>1</v>
      </c>
    </row>
    <row r="5" spans="1:8" x14ac:dyDescent="0.25">
      <c r="A5" s="65"/>
      <c r="B5" s="65"/>
      <c r="C5" s="65"/>
      <c r="D5" s="65"/>
      <c r="E5" s="65"/>
      <c r="F5" s="17">
        <v>2023</v>
      </c>
      <c r="G5" s="40" t="s">
        <v>69</v>
      </c>
      <c r="H5" s="38" t="s">
        <v>71</v>
      </c>
    </row>
    <row r="6" spans="1:8" x14ac:dyDescent="0.25">
      <c r="A6" s="65" t="s">
        <v>2</v>
      </c>
      <c r="B6" s="65"/>
      <c r="C6" s="65"/>
      <c r="D6" s="65"/>
      <c r="E6" s="65"/>
      <c r="F6" s="17" t="s">
        <v>3</v>
      </c>
      <c r="G6" s="39" t="s">
        <v>3</v>
      </c>
      <c r="H6" s="37" t="s">
        <v>3</v>
      </c>
    </row>
    <row r="7" spans="1:8" x14ac:dyDescent="0.25">
      <c r="A7" s="59" t="s">
        <v>4</v>
      </c>
      <c r="B7" s="59"/>
      <c r="C7" s="59"/>
      <c r="D7" s="59"/>
      <c r="E7" s="59"/>
      <c r="F7" s="18">
        <v>393447</v>
      </c>
      <c r="G7" s="18">
        <v>393447</v>
      </c>
      <c r="H7" s="53">
        <v>407933</v>
      </c>
    </row>
    <row r="8" spans="1:8" x14ac:dyDescent="0.25">
      <c r="A8" s="59" t="s">
        <v>5</v>
      </c>
      <c r="B8" s="59"/>
      <c r="C8" s="59"/>
      <c r="D8" s="59"/>
      <c r="E8" s="59"/>
      <c r="F8" s="18">
        <v>31150</v>
      </c>
      <c r="G8" s="18">
        <v>31150</v>
      </c>
      <c r="H8" s="18">
        <v>31150</v>
      </c>
    </row>
    <row r="9" spans="1:8" ht="15.75" thickBot="1" x14ac:dyDescent="0.3">
      <c r="A9" s="85" t="s">
        <v>59</v>
      </c>
      <c r="B9" s="84"/>
      <c r="C9" s="84"/>
      <c r="D9" s="84"/>
      <c r="E9" s="84"/>
      <c r="F9" s="19">
        <v>36000</v>
      </c>
      <c r="G9" s="19">
        <v>36000</v>
      </c>
      <c r="H9" s="19">
        <v>36000</v>
      </c>
    </row>
    <row r="10" spans="1:8" ht="15.75" thickBot="1" x14ac:dyDescent="0.3">
      <c r="A10" s="81" t="s">
        <v>6</v>
      </c>
      <c r="B10" s="82"/>
      <c r="C10" s="82"/>
      <c r="D10" s="82"/>
      <c r="E10" s="82"/>
      <c r="F10" s="20">
        <f t="shared" ref="F10:G10" si="0">SUM(F7:F9)</f>
        <v>460597</v>
      </c>
      <c r="G10" s="20">
        <f t="shared" si="0"/>
        <v>460597</v>
      </c>
      <c r="H10" s="20">
        <f t="shared" ref="H10" si="1">SUM(H7:H9)</f>
        <v>475083</v>
      </c>
    </row>
    <row r="11" spans="1:8" x14ac:dyDescent="0.25">
      <c r="A11" s="59" t="s">
        <v>7</v>
      </c>
      <c r="B11" s="59"/>
      <c r="C11" s="59"/>
      <c r="D11" s="59"/>
      <c r="E11" s="59"/>
      <c r="F11" s="18">
        <v>42000</v>
      </c>
      <c r="G11" s="18">
        <v>42000</v>
      </c>
      <c r="H11" s="18">
        <v>42000</v>
      </c>
    </row>
    <row r="12" spans="1:8" x14ac:dyDescent="0.25">
      <c r="A12" s="59" t="s">
        <v>8</v>
      </c>
      <c r="B12" s="59"/>
      <c r="C12" s="59"/>
      <c r="D12" s="59"/>
      <c r="E12" s="59"/>
      <c r="F12" s="18">
        <v>2000</v>
      </c>
      <c r="G12" s="18">
        <v>2000</v>
      </c>
      <c r="H12" s="18">
        <v>2000</v>
      </c>
    </row>
    <row r="13" spans="1:8" x14ac:dyDescent="0.25">
      <c r="A13" s="87" t="s">
        <v>63</v>
      </c>
      <c r="B13" s="59"/>
      <c r="C13" s="59"/>
      <c r="D13" s="59"/>
      <c r="E13" s="59"/>
      <c r="F13" s="18">
        <v>0</v>
      </c>
      <c r="G13" s="18">
        <v>0</v>
      </c>
      <c r="H13" s="18">
        <v>0</v>
      </c>
    </row>
    <row r="14" spans="1:8" x14ac:dyDescent="0.25">
      <c r="A14" s="59" t="s">
        <v>9</v>
      </c>
      <c r="B14" s="59"/>
      <c r="C14" s="59"/>
      <c r="D14" s="59"/>
      <c r="E14" s="59"/>
      <c r="F14" s="18">
        <v>1000</v>
      </c>
      <c r="G14" s="18">
        <v>1000</v>
      </c>
      <c r="H14" s="18">
        <v>1000</v>
      </c>
    </row>
    <row r="15" spans="1:8" x14ac:dyDescent="0.25">
      <c r="A15" s="86" t="s">
        <v>67</v>
      </c>
      <c r="B15" s="59"/>
      <c r="C15" s="59"/>
      <c r="D15" s="59"/>
      <c r="E15" s="59"/>
      <c r="F15" s="18">
        <v>800</v>
      </c>
      <c r="G15" s="18">
        <v>800</v>
      </c>
      <c r="H15" s="18">
        <v>800</v>
      </c>
    </row>
    <row r="16" spans="1:8" ht="15.75" thickBot="1" x14ac:dyDescent="0.3">
      <c r="A16" s="83" t="s">
        <v>10</v>
      </c>
      <c r="B16" s="84"/>
      <c r="C16" s="84"/>
      <c r="D16" s="84"/>
      <c r="E16" s="84"/>
      <c r="F16" s="19">
        <v>200</v>
      </c>
      <c r="G16" s="19">
        <v>1575</v>
      </c>
      <c r="H16" s="19">
        <v>1575</v>
      </c>
    </row>
    <row r="17" spans="1:8" ht="15.75" thickBot="1" x14ac:dyDescent="0.3">
      <c r="A17" s="81" t="s">
        <v>11</v>
      </c>
      <c r="B17" s="82"/>
      <c r="C17" s="82"/>
      <c r="D17" s="82"/>
      <c r="E17" s="82"/>
      <c r="F17" s="20">
        <f>SUM(F11:F16)</f>
        <v>46000</v>
      </c>
      <c r="G17" s="20">
        <f>SUM(G11:G16)</f>
        <v>47375</v>
      </c>
      <c r="H17" s="20">
        <f>SUM(H11:H16)</f>
        <v>47375</v>
      </c>
    </row>
    <row r="18" spans="1:8" x14ac:dyDescent="0.25">
      <c r="A18" s="59" t="s">
        <v>12</v>
      </c>
      <c r="B18" s="59"/>
      <c r="C18" s="59"/>
      <c r="D18" s="59"/>
      <c r="E18" s="59"/>
      <c r="F18" s="18">
        <v>637939</v>
      </c>
      <c r="G18" s="18">
        <v>747430</v>
      </c>
      <c r="H18" s="18">
        <v>747430</v>
      </c>
    </row>
    <row r="19" spans="1:8" x14ac:dyDescent="0.25">
      <c r="A19" s="59" t="s">
        <v>13</v>
      </c>
      <c r="B19" s="59"/>
      <c r="C19" s="59"/>
      <c r="D19" s="59"/>
      <c r="E19" s="59"/>
      <c r="F19" s="22">
        <v>540000</v>
      </c>
      <c r="G19" s="22">
        <v>648280</v>
      </c>
      <c r="H19" s="22">
        <v>648280</v>
      </c>
    </row>
    <row r="20" spans="1:8" ht="15.75" thickBot="1" x14ac:dyDescent="0.3">
      <c r="A20" s="75" t="s">
        <v>14</v>
      </c>
      <c r="B20" s="76"/>
      <c r="C20" s="76"/>
      <c r="D20" s="76"/>
      <c r="E20" s="76"/>
      <c r="F20" s="23">
        <f>SUM(F18)</f>
        <v>637939</v>
      </c>
      <c r="G20" s="23">
        <f>SUM(G18)</f>
        <v>747430</v>
      </c>
      <c r="H20" s="23">
        <f>SUM(H18)</f>
        <v>747430</v>
      </c>
    </row>
    <row r="21" spans="1:8" ht="19.5" thickBot="1" x14ac:dyDescent="0.35">
      <c r="A21" s="77" t="s">
        <v>15</v>
      </c>
      <c r="B21" s="78"/>
      <c r="C21" s="78"/>
      <c r="D21" s="78"/>
      <c r="E21" s="78"/>
      <c r="F21" s="20">
        <f>SUM(F10,F17,F20,)</f>
        <v>1144536</v>
      </c>
      <c r="G21" s="20">
        <f>SUM(G10,G17,G20,)</f>
        <v>1255402</v>
      </c>
      <c r="H21" s="20">
        <f>SUM(H10,H17,H20,)</f>
        <v>1269888</v>
      </c>
    </row>
    <row r="22" spans="1:8" ht="19.5" thickBot="1" x14ac:dyDescent="0.35">
      <c r="A22" s="79" t="s">
        <v>16</v>
      </c>
      <c r="B22" s="79"/>
      <c r="C22" s="79"/>
      <c r="D22" s="79"/>
      <c r="E22" s="79"/>
      <c r="F22" s="24">
        <v>65000</v>
      </c>
      <c r="G22" s="24">
        <v>65000</v>
      </c>
      <c r="H22" s="24">
        <v>65000</v>
      </c>
    </row>
    <row r="23" spans="1:8" ht="19.5" thickBot="1" x14ac:dyDescent="0.35">
      <c r="A23" s="69" t="s">
        <v>17</v>
      </c>
      <c r="B23" s="70"/>
      <c r="C23" s="70"/>
      <c r="D23" s="70"/>
      <c r="E23" s="70"/>
      <c r="F23" s="25">
        <f>SUM(F21+F22)</f>
        <v>1209536</v>
      </c>
      <c r="G23" s="46">
        <f>SUM(G21+G22)</f>
        <v>1320402</v>
      </c>
      <c r="H23" s="25">
        <f>SUM(H21+H22)</f>
        <v>1334888</v>
      </c>
    </row>
    <row r="24" spans="1:8" s="10" customFormat="1" ht="18.75" x14ac:dyDescent="0.3">
      <c r="A24" s="8"/>
      <c r="B24" s="8"/>
      <c r="C24" s="8"/>
      <c r="D24" s="8"/>
      <c r="E24" s="8"/>
      <c r="F24" s="9"/>
      <c r="G24" s="9"/>
      <c r="H24" s="9"/>
    </row>
    <row r="25" spans="1:8" x14ac:dyDescent="0.25">
      <c r="A25" s="64" t="s">
        <v>18</v>
      </c>
      <c r="B25" s="65"/>
      <c r="C25" s="65"/>
      <c r="D25" s="65"/>
      <c r="E25" s="65"/>
      <c r="F25" s="17" t="s">
        <v>1</v>
      </c>
      <c r="G25" s="35" t="s">
        <v>1</v>
      </c>
      <c r="H25" s="35" t="s">
        <v>1</v>
      </c>
    </row>
    <row r="26" spans="1:8" x14ac:dyDescent="0.25">
      <c r="A26" s="65"/>
      <c r="B26" s="65"/>
      <c r="C26" s="65"/>
      <c r="D26" s="65"/>
      <c r="E26" s="65"/>
      <c r="F26" s="17">
        <v>2023</v>
      </c>
      <c r="G26" s="40" t="s">
        <v>69</v>
      </c>
      <c r="H26" s="38" t="s">
        <v>71</v>
      </c>
    </row>
    <row r="27" spans="1:8" ht="15.75" thickBot="1" x14ac:dyDescent="0.3">
      <c r="A27" s="56" t="s">
        <v>2</v>
      </c>
      <c r="B27" s="57"/>
      <c r="C27" s="57"/>
      <c r="D27" s="57"/>
      <c r="E27" s="58"/>
      <c r="F27" s="26" t="s">
        <v>3</v>
      </c>
      <c r="G27" s="12" t="s">
        <v>3</v>
      </c>
      <c r="H27" s="12" t="s">
        <v>3</v>
      </c>
    </row>
    <row r="28" spans="1:8" ht="15.75" thickTop="1" x14ac:dyDescent="0.25">
      <c r="A28" s="59" t="s">
        <v>65</v>
      </c>
      <c r="B28" s="59"/>
      <c r="C28" s="59"/>
      <c r="D28" s="59"/>
      <c r="E28" s="59"/>
      <c r="F28" s="19">
        <v>113000</v>
      </c>
      <c r="G28" s="19">
        <v>113000</v>
      </c>
      <c r="H28" s="19">
        <v>113000</v>
      </c>
    </row>
    <row r="29" spans="1:8" ht="15.75" thickBot="1" x14ac:dyDescent="0.3">
      <c r="A29" s="59" t="s">
        <v>19</v>
      </c>
      <c r="B29" s="59"/>
      <c r="C29" s="59"/>
      <c r="D29" s="59"/>
      <c r="E29" s="59"/>
      <c r="F29" s="19">
        <v>1500</v>
      </c>
      <c r="G29" s="19">
        <v>1500</v>
      </c>
      <c r="H29" s="19">
        <v>1500</v>
      </c>
    </row>
    <row r="30" spans="1:8" ht="19.5" thickBot="1" x14ac:dyDescent="0.35">
      <c r="A30" s="62" t="s">
        <v>20</v>
      </c>
      <c r="B30" s="63"/>
      <c r="C30" s="63"/>
      <c r="D30" s="63"/>
      <c r="E30" s="63"/>
      <c r="F30" s="25">
        <f>SUM(F28:F29)</f>
        <v>114500</v>
      </c>
      <c r="G30" s="25">
        <f>SUM(G28:G29)</f>
        <v>114500</v>
      </c>
      <c r="H30" s="25">
        <f>SUM(H28:H29)</f>
        <v>114500</v>
      </c>
    </row>
    <row r="31" spans="1:8" ht="18.75" x14ac:dyDescent="0.3">
      <c r="A31" s="1"/>
      <c r="B31" s="1"/>
      <c r="C31" s="1"/>
      <c r="D31" s="1"/>
      <c r="E31" s="1"/>
      <c r="F31" s="2"/>
      <c r="G31" s="2"/>
      <c r="H31" s="2"/>
    </row>
    <row r="32" spans="1:8" x14ac:dyDescent="0.25">
      <c r="A32" s="64" t="s">
        <v>21</v>
      </c>
      <c r="B32" s="65"/>
      <c r="C32" s="65"/>
      <c r="D32" s="65"/>
      <c r="E32" s="65"/>
      <c r="F32" s="17" t="s">
        <v>1</v>
      </c>
      <c r="G32" s="35" t="s">
        <v>1</v>
      </c>
      <c r="H32" s="35" t="s">
        <v>1</v>
      </c>
    </row>
    <row r="33" spans="1:8" x14ac:dyDescent="0.25">
      <c r="A33" s="65"/>
      <c r="B33" s="65"/>
      <c r="C33" s="65"/>
      <c r="D33" s="65"/>
      <c r="E33" s="65"/>
      <c r="F33" s="17">
        <v>2023</v>
      </c>
      <c r="G33" s="40" t="s">
        <v>69</v>
      </c>
      <c r="H33" s="38" t="s">
        <v>71</v>
      </c>
    </row>
    <row r="34" spans="1:8" ht="15.75" thickBot="1" x14ac:dyDescent="0.3">
      <c r="A34" s="72" t="s">
        <v>2</v>
      </c>
      <c r="B34" s="73"/>
      <c r="C34" s="73"/>
      <c r="D34" s="73"/>
      <c r="E34" s="74"/>
      <c r="F34" s="26" t="s">
        <v>3</v>
      </c>
      <c r="G34" s="12" t="s">
        <v>3</v>
      </c>
      <c r="H34" s="12" t="s">
        <v>3</v>
      </c>
    </row>
    <row r="35" spans="1:8" ht="15.75" thickTop="1" x14ac:dyDescent="0.25">
      <c r="A35" s="59" t="s">
        <v>61</v>
      </c>
      <c r="B35" s="59"/>
      <c r="C35" s="59"/>
      <c r="D35" s="59"/>
      <c r="E35" s="59"/>
      <c r="F35" s="21">
        <v>0</v>
      </c>
      <c r="G35" s="21">
        <v>3103</v>
      </c>
      <c r="H35" s="21">
        <v>3103</v>
      </c>
    </row>
    <row r="36" spans="1:8" x14ac:dyDescent="0.25">
      <c r="A36" s="59" t="s">
        <v>60</v>
      </c>
      <c r="B36" s="59"/>
      <c r="C36" s="59"/>
      <c r="D36" s="59"/>
      <c r="E36" s="59"/>
      <c r="F36" s="18">
        <v>18300</v>
      </c>
      <c r="G36" s="18">
        <v>18300</v>
      </c>
      <c r="H36" s="18">
        <v>18300</v>
      </c>
    </row>
    <row r="37" spans="1:8" x14ac:dyDescent="0.25">
      <c r="A37" s="59" t="s">
        <v>64</v>
      </c>
      <c r="B37" s="59"/>
      <c r="C37" s="59"/>
      <c r="D37" s="59"/>
      <c r="E37" s="59"/>
      <c r="F37" s="18">
        <v>0</v>
      </c>
      <c r="G37" s="18">
        <v>79019</v>
      </c>
      <c r="H37" s="18">
        <v>79019</v>
      </c>
    </row>
    <row r="38" spans="1:8" x14ac:dyDescent="0.25">
      <c r="A38" s="59" t="s">
        <v>22</v>
      </c>
      <c r="B38" s="59"/>
      <c r="C38" s="59"/>
      <c r="D38" s="59"/>
      <c r="E38" s="59"/>
      <c r="F38" s="18">
        <v>69136</v>
      </c>
      <c r="G38" s="18">
        <v>69136</v>
      </c>
      <c r="H38" s="18">
        <v>69136</v>
      </c>
    </row>
    <row r="39" spans="1:8" ht="15.75" thickBot="1" x14ac:dyDescent="0.3">
      <c r="A39" s="59" t="s">
        <v>58</v>
      </c>
      <c r="B39" s="59"/>
      <c r="C39" s="59"/>
      <c r="D39" s="59"/>
      <c r="E39" s="59"/>
      <c r="F39" s="19">
        <v>0</v>
      </c>
      <c r="G39" s="19">
        <v>0</v>
      </c>
      <c r="H39" s="19">
        <v>0</v>
      </c>
    </row>
    <row r="40" spans="1:8" ht="15.75" thickBot="1" x14ac:dyDescent="0.3">
      <c r="A40" s="66" t="s">
        <v>62</v>
      </c>
      <c r="B40" s="67"/>
      <c r="C40" s="67"/>
      <c r="D40" s="67"/>
      <c r="E40" s="68"/>
      <c r="F40" s="20">
        <f>SUM(F35:F39)</f>
        <v>87436</v>
      </c>
      <c r="G40" s="20">
        <f>SUM(G35:G39)</f>
        <v>169558</v>
      </c>
      <c r="H40" s="20">
        <f>SUM(H35:H39)</f>
        <v>169558</v>
      </c>
    </row>
    <row r="41" spans="1:8" ht="19.5" thickBot="1" x14ac:dyDescent="0.35">
      <c r="A41" s="69" t="s">
        <v>23</v>
      </c>
      <c r="B41" s="70"/>
      <c r="C41" s="70"/>
      <c r="D41" s="70"/>
      <c r="E41" s="71"/>
      <c r="F41" s="25">
        <f>SUM(F40)</f>
        <v>87436</v>
      </c>
      <c r="G41" s="25">
        <f>SUM(G40)</f>
        <v>169558</v>
      </c>
      <c r="H41" s="25">
        <f>SUM(H40)</f>
        <v>169558</v>
      </c>
    </row>
    <row r="42" spans="1:8" ht="21.75" thickBot="1" x14ac:dyDescent="0.4">
      <c r="A42" s="60" t="s">
        <v>24</v>
      </c>
      <c r="B42" s="61"/>
      <c r="C42" s="61"/>
      <c r="D42" s="61"/>
      <c r="E42" s="61"/>
      <c r="F42" s="27">
        <f>SUM(F23+F30+F41)</f>
        <v>1411472</v>
      </c>
      <c r="G42" s="27">
        <f>SUM(G23+G30+G41)</f>
        <v>1604460</v>
      </c>
      <c r="H42" s="27">
        <f>SUM(H23+H30+H41)</f>
        <v>1618946</v>
      </c>
    </row>
    <row r="43" spans="1:8" x14ac:dyDescent="0.25">
      <c r="F43" s="28"/>
    </row>
    <row r="44" spans="1:8" x14ac:dyDescent="0.25">
      <c r="F44" s="28"/>
    </row>
    <row r="45" spans="1:8" x14ac:dyDescent="0.25">
      <c r="F45" s="28"/>
    </row>
    <row r="46" spans="1:8" x14ac:dyDescent="0.25">
      <c r="F46" s="28"/>
    </row>
  </sheetData>
  <mergeCells count="35">
    <mergeCell ref="A1:H2"/>
    <mergeCell ref="A17:E17"/>
    <mergeCell ref="A18:E18"/>
    <mergeCell ref="A19:E19"/>
    <mergeCell ref="A8:E8"/>
    <mergeCell ref="A4:E5"/>
    <mergeCell ref="A6:E6"/>
    <mergeCell ref="A7:E7"/>
    <mergeCell ref="A16:E16"/>
    <mergeCell ref="A9:E9"/>
    <mergeCell ref="A10:E10"/>
    <mergeCell ref="A11:E11"/>
    <mergeCell ref="A12:E12"/>
    <mergeCell ref="A14:E14"/>
    <mergeCell ref="A15:E15"/>
    <mergeCell ref="A13:E13"/>
    <mergeCell ref="A20:E20"/>
    <mergeCell ref="A21:E21"/>
    <mergeCell ref="A22:E22"/>
    <mergeCell ref="A23:E23"/>
    <mergeCell ref="A25:E26"/>
    <mergeCell ref="A27:E27"/>
    <mergeCell ref="A28:E28"/>
    <mergeCell ref="A42:E42"/>
    <mergeCell ref="A29:E29"/>
    <mergeCell ref="A30:E30"/>
    <mergeCell ref="A32:E33"/>
    <mergeCell ref="A40:E40"/>
    <mergeCell ref="A41:E41"/>
    <mergeCell ref="A39:E39"/>
    <mergeCell ref="A37:E37"/>
    <mergeCell ref="A34:E34"/>
    <mergeCell ref="A35:E35"/>
    <mergeCell ref="A36:E36"/>
    <mergeCell ref="A38:E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abSelected="1" workbookViewId="0">
      <selection activeCell="K50" sqref="K50"/>
    </sheetView>
  </sheetViews>
  <sheetFormatPr defaultRowHeight="15" x14ac:dyDescent="0.25"/>
  <cols>
    <col min="5" max="5" width="11.7109375" customWidth="1"/>
    <col min="6" max="6" width="12.7109375" style="29" customWidth="1"/>
    <col min="7" max="7" width="13" customWidth="1"/>
    <col min="8" max="8" width="12.85546875" customWidth="1"/>
  </cols>
  <sheetData>
    <row r="1" spans="1:8" ht="14.45" customHeight="1" x14ac:dyDescent="0.35">
      <c r="A1" s="15"/>
      <c r="B1" s="15"/>
      <c r="C1" s="15"/>
      <c r="D1" s="15"/>
      <c r="E1" s="15"/>
      <c r="F1" s="15"/>
      <c r="G1" s="15"/>
    </row>
    <row r="2" spans="1:8" ht="14.45" customHeight="1" x14ac:dyDescent="0.35">
      <c r="A2" s="16"/>
      <c r="B2" s="16"/>
      <c r="C2" s="16"/>
      <c r="D2" s="16"/>
      <c r="E2" s="16"/>
      <c r="F2" s="16"/>
      <c r="G2" s="16"/>
    </row>
    <row r="3" spans="1:8" ht="14.45" customHeight="1" x14ac:dyDescent="0.25">
      <c r="A3" s="97" t="s">
        <v>25</v>
      </c>
      <c r="B3" s="98"/>
      <c r="C3" s="98"/>
      <c r="D3" s="98"/>
      <c r="E3" s="99"/>
      <c r="F3" s="17" t="s">
        <v>1</v>
      </c>
      <c r="G3" s="43" t="s">
        <v>1</v>
      </c>
      <c r="H3" s="35" t="s">
        <v>1</v>
      </c>
    </row>
    <row r="4" spans="1:8" ht="15.75" thickBot="1" x14ac:dyDescent="0.3">
      <c r="A4" s="100"/>
      <c r="B4" s="101"/>
      <c r="C4" s="101"/>
      <c r="D4" s="101"/>
      <c r="E4" s="102"/>
      <c r="F4" s="17">
        <v>2023</v>
      </c>
      <c r="G4" s="43" t="s">
        <v>69</v>
      </c>
      <c r="H4" s="38" t="s">
        <v>71</v>
      </c>
    </row>
    <row r="5" spans="1:8" ht="15.75" thickTop="1" x14ac:dyDescent="0.25">
      <c r="A5" s="94" t="s">
        <v>2</v>
      </c>
      <c r="B5" s="95"/>
      <c r="C5" s="95"/>
      <c r="D5" s="95"/>
      <c r="E5" s="96"/>
      <c r="F5" s="17" t="s">
        <v>3</v>
      </c>
      <c r="G5" s="42" t="s">
        <v>3</v>
      </c>
      <c r="H5" s="37" t="s">
        <v>3</v>
      </c>
    </row>
    <row r="6" spans="1:8" x14ac:dyDescent="0.25">
      <c r="A6" s="121" t="s">
        <v>26</v>
      </c>
      <c r="B6" s="122"/>
      <c r="C6" s="122"/>
      <c r="D6" s="122"/>
      <c r="E6" s="123"/>
      <c r="F6" s="18">
        <v>102000</v>
      </c>
      <c r="G6" s="44">
        <v>102000</v>
      </c>
      <c r="H6" s="44">
        <v>102000</v>
      </c>
    </row>
    <row r="7" spans="1:8" x14ac:dyDescent="0.25">
      <c r="A7" s="3" t="s">
        <v>27</v>
      </c>
      <c r="B7" s="4"/>
      <c r="C7" s="4"/>
      <c r="D7" s="4"/>
      <c r="E7" s="5"/>
      <c r="F7" s="18">
        <v>5000</v>
      </c>
      <c r="G7" s="44">
        <v>5135</v>
      </c>
      <c r="H7" s="54">
        <v>7135</v>
      </c>
    </row>
    <row r="8" spans="1:8" x14ac:dyDescent="0.25">
      <c r="A8" s="124" t="s">
        <v>28</v>
      </c>
      <c r="B8" s="125"/>
      <c r="C8" s="125"/>
      <c r="D8" s="125"/>
      <c r="E8" s="126"/>
      <c r="F8" s="18">
        <v>6500</v>
      </c>
      <c r="G8" s="44">
        <v>6520</v>
      </c>
      <c r="H8" s="44">
        <v>6520</v>
      </c>
    </row>
    <row r="9" spans="1:8" x14ac:dyDescent="0.25">
      <c r="A9" s="124" t="s">
        <v>29</v>
      </c>
      <c r="B9" s="125"/>
      <c r="C9" s="125"/>
      <c r="D9" s="125"/>
      <c r="E9" s="126"/>
      <c r="F9" s="18">
        <v>2500</v>
      </c>
      <c r="G9" s="44">
        <v>2500</v>
      </c>
      <c r="H9" s="44">
        <v>2500</v>
      </c>
    </row>
    <row r="10" spans="1:8" x14ac:dyDescent="0.25">
      <c r="A10" s="124" t="s">
        <v>30</v>
      </c>
      <c r="B10" s="125"/>
      <c r="C10" s="125"/>
      <c r="D10" s="125"/>
      <c r="E10" s="126"/>
      <c r="F10" s="18">
        <v>30000</v>
      </c>
      <c r="G10" s="44">
        <v>30050</v>
      </c>
      <c r="H10" s="44">
        <v>30050</v>
      </c>
    </row>
    <row r="11" spans="1:8" ht="14.45" customHeight="1" x14ac:dyDescent="0.25">
      <c r="A11" s="124" t="s">
        <v>31</v>
      </c>
      <c r="B11" s="125"/>
      <c r="C11" s="125"/>
      <c r="D11" s="125"/>
      <c r="E11" s="126"/>
      <c r="F11" s="18">
        <v>500</v>
      </c>
      <c r="G11" s="44">
        <v>500</v>
      </c>
      <c r="H11" s="44">
        <v>500</v>
      </c>
    </row>
    <row r="12" spans="1:8" x14ac:dyDescent="0.25">
      <c r="A12" s="124" t="s">
        <v>32</v>
      </c>
      <c r="B12" s="125"/>
      <c r="C12" s="125"/>
      <c r="D12" s="125"/>
      <c r="E12" s="126"/>
      <c r="F12" s="18">
        <v>600</v>
      </c>
      <c r="G12" s="44">
        <v>600</v>
      </c>
      <c r="H12" s="44">
        <v>600</v>
      </c>
    </row>
    <row r="13" spans="1:8" x14ac:dyDescent="0.25">
      <c r="A13" s="124" t="s">
        <v>33</v>
      </c>
      <c r="B13" s="125"/>
      <c r="C13" s="125"/>
      <c r="D13" s="125"/>
      <c r="E13" s="126"/>
      <c r="F13" s="18">
        <v>30000</v>
      </c>
      <c r="G13" s="44">
        <v>30120</v>
      </c>
      <c r="H13" s="44">
        <v>30120</v>
      </c>
    </row>
    <row r="14" spans="1:8" x14ac:dyDescent="0.25">
      <c r="A14" s="124" t="s">
        <v>34</v>
      </c>
      <c r="B14" s="125"/>
      <c r="C14" s="125"/>
      <c r="D14" s="125"/>
      <c r="E14" s="126"/>
      <c r="F14" s="18">
        <v>25080</v>
      </c>
      <c r="G14" s="44">
        <v>30367</v>
      </c>
      <c r="H14" s="54">
        <v>33653</v>
      </c>
    </row>
    <row r="15" spans="1:8" x14ac:dyDescent="0.25">
      <c r="A15" s="121" t="s">
        <v>35</v>
      </c>
      <c r="B15" s="122"/>
      <c r="C15" s="122"/>
      <c r="D15" s="122"/>
      <c r="E15" s="123"/>
      <c r="F15" s="18">
        <v>12000</v>
      </c>
      <c r="G15" s="44">
        <v>12040</v>
      </c>
      <c r="H15" s="44">
        <v>12040</v>
      </c>
    </row>
    <row r="16" spans="1:8" x14ac:dyDescent="0.25">
      <c r="A16" s="124" t="s">
        <v>36</v>
      </c>
      <c r="B16" s="125"/>
      <c r="C16" s="125"/>
      <c r="D16" s="125"/>
      <c r="E16" s="126"/>
      <c r="F16" s="18">
        <v>21291</v>
      </c>
      <c r="G16" s="44">
        <v>27694</v>
      </c>
      <c r="H16" s="54">
        <v>28694</v>
      </c>
    </row>
    <row r="17" spans="1:8" x14ac:dyDescent="0.25">
      <c r="A17" s="124" t="s">
        <v>37</v>
      </c>
      <c r="B17" s="125"/>
      <c r="C17" s="125"/>
      <c r="D17" s="125"/>
      <c r="E17" s="126"/>
      <c r="F17" s="18">
        <v>100</v>
      </c>
      <c r="G17" s="44">
        <v>100</v>
      </c>
      <c r="H17" s="44">
        <v>100</v>
      </c>
    </row>
    <row r="18" spans="1:8" x14ac:dyDescent="0.25">
      <c r="A18" s="124" t="s">
        <v>38</v>
      </c>
      <c r="B18" s="125"/>
      <c r="C18" s="125"/>
      <c r="D18" s="125"/>
      <c r="E18" s="126"/>
      <c r="F18" s="18">
        <v>99641</v>
      </c>
      <c r="G18" s="44">
        <v>119496</v>
      </c>
      <c r="H18" s="54">
        <v>122496</v>
      </c>
    </row>
    <row r="19" spans="1:8" x14ac:dyDescent="0.25">
      <c r="A19" s="124" t="s">
        <v>39</v>
      </c>
      <c r="B19" s="125"/>
      <c r="C19" s="125"/>
      <c r="D19" s="125"/>
      <c r="E19" s="126"/>
      <c r="F19" s="18">
        <v>5000</v>
      </c>
      <c r="G19" s="44">
        <v>5000</v>
      </c>
      <c r="H19" s="44">
        <v>5000</v>
      </c>
    </row>
    <row r="20" spans="1:8" x14ac:dyDescent="0.25">
      <c r="A20" s="124" t="s">
        <v>40</v>
      </c>
      <c r="B20" s="125"/>
      <c r="C20" s="125"/>
      <c r="D20" s="125"/>
      <c r="E20" s="126"/>
      <c r="F20" s="18">
        <v>7000</v>
      </c>
      <c r="G20" s="44">
        <v>13440</v>
      </c>
      <c r="H20" s="54">
        <v>14440</v>
      </c>
    </row>
    <row r="21" spans="1:8" x14ac:dyDescent="0.25">
      <c r="A21" s="124" t="s">
        <v>41</v>
      </c>
      <c r="B21" s="125"/>
      <c r="C21" s="125"/>
      <c r="D21" s="125"/>
      <c r="E21" s="126"/>
      <c r="F21" s="18">
        <v>20000</v>
      </c>
      <c r="G21" s="44">
        <v>24000</v>
      </c>
      <c r="H21" s="44">
        <v>24000</v>
      </c>
    </row>
    <row r="22" spans="1:8" ht="15.75" thickBot="1" x14ac:dyDescent="0.3">
      <c r="A22" s="127" t="s">
        <v>42</v>
      </c>
      <c r="B22" s="128"/>
      <c r="C22" s="128"/>
      <c r="D22" s="128"/>
      <c r="E22" s="129"/>
      <c r="F22" s="19">
        <v>3500</v>
      </c>
      <c r="G22" s="45">
        <v>3500</v>
      </c>
      <c r="H22" s="45">
        <v>3500</v>
      </c>
    </row>
    <row r="23" spans="1:8" ht="19.5" thickBot="1" x14ac:dyDescent="0.35">
      <c r="A23" s="130" t="s">
        <v>43</v>
      </c>
      <c r="B23" s="131"/>
      <c r="C23" s="131"/>
      <c r="D23" s="131"/>
      <c r="E23" s="132"/>
      <c r="F23" s="30">
        <f>SUM(F6:F22)</f>
        <v>370712</v>
      </c>
      <c r="G23" s="48">
        <f>SUM(G6:G22)</f>
        <v>413062</v>
      </c>
      <c r="H23" s="48">
        <f>SUM(H6:H22)</f>
        <v>423348</v>
      </c>
    </row>
    <row r="24" spans="1:8" ht="19.5" thickBot="1" x14ac:dyDescent="0.35">
      <c r="A24" s="130" t="s">
        <v>68</v>
      </c>
      <c r="B24" s="131"/>
      <c r="C24" s="131"/>
      <c r="D24" s="131"/>
      <c r="E24" s="132"/>
      <c r="F24" s="30">
        <f>SUM(F25:F30)</f>
        <v>838824</v>
      </c>
      <c r="G24" s="48">
        <f>SUM(G25:G30)</f>
        <v>946016</v>
      </c>
      <c r="H24" s="48">
        <f>SUM(H25:H30)</f>
        <v>950216</v>
      </c>
    </row>
    <row r="25" spans="1:8" x14ac:dyDescent="0.25">
      <c r="A25" s="118" t="s">
        <v>44</v>
      </c>
      <c r="B25" s="119"/>
      <c r="C25" s="119"/>
      <c r="D25" s="119"/>
      <c r="E25" s="120"/>
      <c r="F25" s="31">
        <v>233824</v>
      </c>
      <c r="G25" s="49">
        <v>233824</v>
      </c>
      <c r="H25" s="55">
        <v>238024</v>
      </c>
    </row>
    <row r="26" spans="1:8" x14ac:dyDescent="0.25">
      <c r="A26" s="88" t="s">
        <v>45</v>
      </c>
      <c r="B26" s="89"/>
      <c r="C26" s="89"/>
      <c r="D26" s="89"/>
      <c r="E26" s="90"/>
      <c r="F26" s="31">
        <v>540000</v>
      </c>
      <c r="G26" s="49">
        <v>610737</v>
      </c>
      <c r="H26" s="49">
        <v>610737</v>
      </c>
    </row>
    <row r="27" spans="1:8" x14ac:dyDescent="0.25">
      <c r="A27" s="88" t="s">
        <v>70</v>
      </c>
      <c r="B27" s="89"/>
      <c r="C27" s="89"/>
      <c r="D27" s="89"/>
      <c r="E27" s="90"/>
      <c r="F27" s="31">
        <v>0</v>
      </c>
      <c r="G27" s="49">
        <v>600</v>
      </c>
      <c r="H27" s="49">
        <v>600</v>
      </c>
    </row>
    <row r="28" spans="1:8" x14ac:dyDescent="0.25">
      <c r="A28" s="106" t="s">
        <v>73</v>
      </c>
      <c r="B28" s="107"/>
      <c r="C28" s="107"/>
      <c r="D28" s="107"/>
      <c r="E28" s="108"/>
      <c r="F28" s="31">
        <v>0</v>
      </c>
      <c r="G28" s="49">
        <v>35493</v>
      </c>
      <c r="H28" s="49">
        <v>35493</v>
      </c>
    </row>
    <row r="29" spans="1:8" x14ac:dyDescent="0.25">
      <c r="A29" s="88" t="s">
        <v>66</v>
      </c>
      <c r="B29" s="89"/>
      <c r="C29" s="89"/>
      <c r="D29" s="89"/>
      <c r="E29" s="90"/>
      <c r="F29" s="31">
        <v>65000</v>
      </c>
      <c r="G29" s="49">
        <v>65000</v>
      </c>
      <c r="H29" s="49">
        <v>65000</v>
      </c>
    </row>
    <row r="30" spans="1:8" ht="15.75" thickBot="1" x14ac:dyDescent="0.3">
      <c r="A30" s="103" t="s">
        <v>46</v>
      </c>
      <c r="B30" s="104"/>
      <c r="C30" s="104"/>
      <c r="D30" s="104"/>
      <c r="E30" s="105"/>
      <c r="F30" s="32">
        <v>0</v>
      </c>
      <c r="G30" s="50">
        <v>362</v>
      </c>
      <c r="H30" s="50">
        <v>362</v>
      </c>
    </row>
    <row r="31" spans="1:8" ht="19.5" thickBot="1" x14ac:dyDescent="0.35">
      <c r="A31" s="11" t="s">
        <v>47</v>
      </c>
      <c r="B31" s="7"/>
      <c r="C31" s="7"/>
      <c r="D31" s="7"/>
      <c r="E31" s="14"/>
      <c r="F31" s="25">
        <f>SUM(F23+F24)</f>
        <v>1209536</v>
      </c>
      <c r="G31" s="46">
        <f>SUM(G23,G24,)</f>
        <v>1359078</v>
      </c>
      <c r="H31" s="46">
        <f>SUM(H23,H24,)</f>
        <v>1373564</v>
      </c>
    </row>
    <row r="32" spans="1:8" x14ac:dyDescent="0.25">
      <c r="A32" s="13"/>
      <c r="B32" s="13"/>
      <c r="C32" s="13"/>
      <c r="D32" s="13"/>
      <c r="E32" s="13"/>
      <c r="F32" s="28"/>
      <c r="G32" s="47"/>
      <c r="H32" s="28"/>
    </row>
    <row r="33" spans="1:8" ht="14.45" customHeight="1" x14ac:dyDescent="0.25">
      <c r="A33" s="97" t="s">
        <v>48</v>
      </c>
      <c r="B33" s="98"/>
      <c r="C33" s="98"/>
      <c r="D33" s="98"/>
      <c r="E33" s="99"/>
      <c r="F33" s="17" t="s">
        <v>1</v>
      </c>
      <c r="G33" s="43" t="s">
        <v>1</v>
      </c>
      <c r="H33" s="35" t="s">
        <v>1</v>
      </c>
    </row>
    <row r="34" spans="1:8" ht="15" customHeight="1" thickBot="1" x14ac:dyDescent="0.3">
      <c r="A34" s="100"/>
      <c r="B34" s="101"/>
      <c r="C34" s="101"/>
      <c r="D34" s="101"/>
      <c r="E34" s="102"/>
      <c r="F34" s="17">
        <v>2023</v>
      </c>
      <c r="G34" s="43" t="s">
        <v>69</v>
      </c>
      <c r="H34" s="38" t="s">
        <v>71</v>
      </c>
    </row>
    <row r="35" spans="1:8" ht="15.75" thickTop="1" x14ac:dyDescent="0.25">
      <c r="A35" s="94" t="s">
        <v>2</v>
      </c>
      <c r="B35" s="95"/>
      <c r="C35" s="95"/>
      <c r="D35" s="95"/>
      <c r="E35" s="96"/>
      <c r="F35" s="17" t="s">
        <v>3</v>
      </c>
      <c r="G35" s="43" t="s">
        <v>3</v>
      </c>
      <c r="H35" s="17" t="s">
        <v>3</v>
      </c>
    </row>
    <row r="36" spans="1:8" x14ac:dyDescent="0.25">
      <c r="A36" s="91" t="s">
        <v>49</v>
      </c>
      <c r="B36" s="92"/>
      <c r="C36" s="92"/>
      <c r="D36" s="92"/>
      <c r="E36" s="93"/>
      <c r="F36" s="18">
        <v>1500</v>
      </c>
      <c r="G36" s="18">
        <v>36500</v>
      </c>
      <c r="H36" s="18">
        <v>36500</v>
      </c>
    </row>
    <row r="37" spans="1:8" x14ac:dyDescent="0.25">
      <c r="A37" s="91" t="s">
        <v>50</v>
      </c>
      <c r="B37" s="92"/>
      <c r="C37" s="92"/>
      <c r="D37" s="92"/>
      <c r="E37" s="93"/>
      <c r="F37" s="18">
        <v>6000</v>
      </c>
      <c r="G37" s="18">
        <v>51000</v>
      </c>
      <c r="H37" s="18">
        <v>51000</v>
      </c>
    </row>
    <row r="38" spans="1:8" x14ac:dyDescent="0.25">
      <c r="A38" s="91" t="s">
        <v>51</v>
      </c>
      <c r="B38" s="92"/>
      <c r="C38" s="92"/>
      <c r="D38" s="92"/>
      <c r="E38" s="93"/>
      <c r="F38" s="18">
        <v>50000</v>
      </c>
      <c r="G38" s="18">
        <v>50000</v>
      </c>
      <c r="H38" s="18">
        <v>50000</v>
      </c>
    </row>
    <row r="39" spans="1:8" s="41" customFormat="1" x14ac:dyDescent="0.25">
      <c r="A39" s="91" t="s">
        <v>52</v>
      </c>
      <c r="B39" s="92"/>
      <c r="C39" s="92"/>
      <c r="D39" s="92"/>
      <c r="E39" s="93"/>
      <c r="F39" s="18">
        <v>126136</v>
      </c>
      <c r="G39" s="18">
        <v>87310</v>
      </c>
      <c r="H39" s="18">
        <v>87310</v>
      </c>
    </row>
    <row r="40" spans="1:8" ht="15.75" thickBot="1" x14ac:dyDescent="0.3">
      <c r="A40" s="91" t="s">
        <v>72</v>
      </c>
      <c r="B40" s="92"/>
      <c r="C40" s="92"/>
      <c r="D40" s="92"/>
      <c r="E40" s="93"/>
      <c r="F40" s="18">
        <v>0</v>
      </c>
      <c r="G40" s="18">
        <v>2272</v>
      </c>
      <c r="H40" s="18">
        <v>2272</v>
      </c>
    </row>
    <row r="41" spans="1:8" ht="19.5" thickBot="1" x14ac:dyDescent="0.35">
      <c r="A41" s="6" t="s">
        <v>53</v>
      </c>
      <c r="B41" s="7"/>
      <c r="C41" s="7"/>
      <c r="D41" s="7"/>
      <c r="E41" s="14"/>
      <c r="F41" s="25">
        <f>SUM(F36:F40)</f>
        <v>183636</v>
      </c>
      <c r="G41" s="46">
        <f>SUM(G36:G40)</f>
        <v>227082</v>
      </c>
      <c r="H41" s="25">
        <f>SUM(H36:H40)</f>
        <v>227082</v>
      </c>
    </row>
    <row r="42" spans="1:8" x14ac:dyDescent="0.25">
      <c r="F42" s="33"/>
      <c r="G42" s="51"/>
      <c r="H42" s="33"/>
    </row>
    <row r="43" spans="1:8" x14ac:dyDescent="0.25">
      <c r="A43" s="97" t="s">
        <v>54</v>
      </c>
      <c r="B43" s="98"/>
      <c r="C43" s="98"/>
      <c r="D43" s="98"/>
      <c r="E43" s="99"/>
      <c r="F43" s="17" t="s">
        <v>1</v>
      </c>
      <c r="G43" s="43" t="s">
        <v>1</v>
      </c>
      <c r="H43" s="35" t="s">
        <v>1</v>
      </c>
    </row>
    <row r="44" spans="1:8" ht="15.75" thickBot="1" x14ac:dyDescent="0.3">
      <c r="A44" s="100"/>
      <c r="B44" s="101"/>
      <c r="C44" s="101"/>
      <c r="D44" s="101"/>
      <c r="E44" s="102"/>
      <c r="F44" s="17">
        <v>2023</v>
      </c>
      <c r="G44" s="43" t="s">
        <v>69</v>
      </c>
      <c r="H44" s="38" t="s">
        <v>71</v>
      </c>
    </row>
    <row r="45" spans="1:8" ht="15.75" thickTop="1" x14ac:dyDescent="0.25">
      <c r="A45" s="94" t="s">
        <v>2</v>
      </c>
      <c r="B45" s="95"/>
      <c r="C45" s="95"/>
      <c r="D45" s="95"/>
      <c r="E45" s="96"/>
      <c r="F45" s="17" t="s">
        <v>3</v>
      </c>
      <c r="G45" s="43" t="s">
        <v>3</v>
      </c>
      <c r="H45" s="17" t="s">
        <v>3</v>
      </c>
    </row>
    <row r="46" spans="1:8" ht="15.75" thickBot="1" x14ac:dyDescent="0.3">
      <c r="A46" s="115" t="s">
        <v>55</v>
      </c>
      <c r="B46" s="116"/>
      <c r="C46" s="116"/>
      <c r="D46" s="116"/>
      <c r="E46" s="117"/>
      <c r="F46" s="18">
        <v>18300</v>
      </c>
      <c r="G46" s="44">
        <v>18300</v>
      </c>
      <c r="H46" s="18">
        <v>18300</v>
      </c>
    </row>
    <row r="47" spans="1:8" ht="19.5" thickBot="1" x14ac:dyDescent="0.35">
      <c r="A47" s="109" t="s">
        <v>56</v>
      </c>
      <c r="B47" s="110"/>
      <c r="C47" s="110"/>
      <c r="D47" s="110"/>
      <c r="E47" s="111"/>
      <c r="F47" s="25">
        <f t="shared" ref="F47" si="0">SUM(F46:F46)</f>
        <v>18300</v>
      </c>
      <c r="G47" s="46">
        <v>18300</v>
      </c>
      <c r="H47" s="25">
        <f t="shared" ref="H47" si="1">SUM(H46:H46)</f>
        <v>18300</v>
      </c>
    </row>
    <row r="48" spans="1:8" ht="21.75" thickBot="1" x14ac:dyDescent="0.4">
      <c r="A48" s="112" t="s">
        <v>57</v>
      </c>
      <c r="B48" s="113"/>
      <c r="C48" s="113"/>
      <c r="D48" s="113"/>
      <c r="E48" s="114"/>
      <c r="F48" s="34">
        <f>SUM(F31+F41+F47)</f>
        <v>1411472</v>
      </c>
      <c r="G48" s="52">
        <f>SUM(G31,G41,G47)</f>
        <v>1604460</v>
      </c>
      <c r="H48" s="34">
        <f>SUM(H31+H41+H47)</f>
        <v>1618946</v>
      </c>
    </row>
    <row r="49" ht="15.75" thickTop="1" x14ac:dyDescent="0.25"/>
  </sheetData>
  <mergeCells count="38"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45:E45"/>
    <mergeCell ref="A47:E47"/>
    <mergeCell ref="A48:E48"/>
    <mergeCell ref="A37:E37"/>
    <mergeCell ref="A38:E38"/>
    <mergeCell ref="A40:E40"/>
    <mergeCell ref="A43:E44"/>
    <mergeCell ref="A46:E46"/>
    <mergeCell ref="A39:E39"/>
    <mergeCell ref="A29:E29"/>
    <mergeCell ref="A26:E26"/>
    <mergeCell ref="A36:E36"/>
    <mergeCell ref="A35:E35"/>
    <mergeCell ref="A33:E34"/>
    <mergeCell ref="A30:E30"/>
    <mergeCell ref="A27:E27"/>
    <mergeCell ref="A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2023-12-12T08:23:58Z</dcterms:modified>
</cp:coreProperties>
</file>