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Príjmy" sheetId="1" r:id="rId1"/>
    <sheet name="Výdavky" sheetId="2" r:id="rId2"/>
    <sheet name="Sumár" sheetId="3" r:id="rId3"/>
  </sheets>
  <calcPr calcId="145621"/>
</workbook>
</file>

<file path=xl/calcChain.xml><?xml version="1.0" encoding="utf-8"?>
<calcChain xmlns="http://schemas.openxmlformats.org/spreadsheetml/2006/main">
  <c r="F25" i="2" l="1"/>
  <c r="F30" i="2" s="1"/>
  <c r="F47" i="2" s="1"/>
  <c r="G25" i="2"/>
  <c r="G30" i="2" s="1"/>
  <c r="G47" i="2" s="1"/>
  <c r="H14" i="3"/>
  <c r="G14" i="3"/>
  <c r="F14" i="3"/>
  <c r="E14" i="3"/>
  <c r="D14" i="3"/>
  <c r="C14" i="3"/>
  <c r="B14" i="3"/>
  <c r="B16" i="3" s="1"/>
  <c r="H9" i="3"/>
  <c r="H16" i="3" s="1"/>
  <c r="G9" i="3"/>
  <c r="F9" i="3"/>
  <c r="F16" i="3" s="1"/>
  <c r="E9" i="3"/>
  <c r="D9" i="3"/>
  <c r="D16" i="3" s="1"/>
  <c r="C9" i="3"/>
  <c r="L46" i="2"/>
  <c r="K46" i="2"/>
  <c r="J46" i="2"/>
  <c r="I46" i="2"/>
  <c r="H46" i="2"/>
  <c r="L40" i="2"/>
  <c r="K40" i="2"/>
  <c r="J40" i="2"/>
  <c r="I40" i="2"/>
  <c r="H40" i="2"/>
  <c r="L25" i="2"/>
  <c r="K25" i="2"/>
  <c r="J25" i="2"/>
  <c r="I25" i="2"/>
  <c r="H25" i="2"/>
  <c r="L24" i="2"/>
  <c r="K24" i="2"/>
  <c r="K30" i="2" s="1"/>
  <c r="K47" i="2" s="1"/>
  <c r="J24" i="2"/>
  <c r="I24" i="2"/>
  <c r="I30" i="2" s="1"/>
  <c r="I47" i="2" s="1"/>
  <c r="H24" i="2"/>
  <c r="L45" i="1"/>
  <c r="L47" i="1" s="1"/>
  <c r="K45" i="1"/>
  <c r="K47" i="1" s="1"/>
  <c r="J45" i="1"/>
  <c r="J47" i="1" s="1"/>
  <c r="I45" i="1"/>
  <c r="I47" i="1" s="1"/>
  <c r="I48" i="1" s="1"/>
  <c r="H45" i="1"/>
  <c r="H47" i="1" s="1"/>
  <c r="G45" i="1"/>
  <c r="G47" i="1" s="1"/>
  <c r="F45" i="1"/>
  <c r="F47" i="1" s="1"/>
  <c r="H37" i="1"/>
  <c r="L25" i="1"/>
  <c r="K25" i="1"/>
  <c r="J25" i="1"/>
  <c r="I25" i="1"/>
  <c r="H25" i="1"/>
  <c r="G25" i="1"/>
  <c r="F25" i="1"/>
  <c r="L20" i="1"/>
  <c r="K20" i="1"/>
  <c r="J20" i="1"/>
  <c r="I20" i="1"/>
  <c r="H20" i="1"/>
  <c r="G20" i="1"/>
  <c r="F20" i="1"/>
  <c r="L9" i="1"/>
  <c r="L26" i="1" s="1"/>
  <c r="L28" i="1" s="1"/>
  <c r="L48" i="1" s="1"/>
  <c r="K9" i="1"/>
  <c r="J9" i="1"/>
  <c r="J26" i="1" s="1"/>
  <c r="J28" i="1" s="1"/>
  <c r="J48" i="1" s="1"/>
  <c r="I9" i="1"/>
  <c r="H9" i="1"/>
  <c r="H26" i="1" s="1"/>
  <c r="H28" i="1" s="1"/>
  <c r="H48" i="1" s="1"/>
  <c r="G9" i="1"/>
  <c r="F9" i="1"/>
  <c r="F26" i="1" s="1"/>
  <c r="F28" i="1" s="1"/>
  <c r="F48" i="1" s="1"/>
  <c r="G26" i="1" l="1"/>
  <c r="G28" i="1" s="1"/>
  <c r="G48" i="1" s="1"/>
  <c r="I26" i="1"/>
  <c r="K26" i="1"/>
  <c r="K28" i="1" s="1"/>
  <c r="K48" i="1" s="1"/>
  <c r="H30" i="2"/>
  <c r="H47" i="2" s="1"/>
  <c r="J30" i="2"/>
  <c r="J47" i="2" s="1"/>
  <c r="L30" i="2"/>
  <c r="L47" i="2" s="1"/>
  <c r="C16" i="3"/>
  <c r="E16" i="3"/>
  <c r="G16" i="3"/>
</calcChain>
</file>

<file path=xl/sharedStrings.xml><?xml version="1.0" encoding="utf-8"?>
<sst xmlns="http://schemas.openxmlformats.org/spreadsheetml/2006/main" count="183" uniqueCount="99">
  <si>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</si>
  <si>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</si>
  <si>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</si>
  <si>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</si>
  <si>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</si>
  <si>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</si>
  <si>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</si>
  <si>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</si>
  <si>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</si>
  <si>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</si>
  <si>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</si>
  <si>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</si>
  <si>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</si>
  <si>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</si>
  <si>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-Pokuty,penále a iné sankcie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</si>
  <si>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</si>
  <si>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</si>
  <si>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</si>
  <si>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</si>
  <si>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</si>
  <si>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</si>
  <si>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</si>
  <si>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</si>
  <si>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</si>
  <si>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</si>
  <si>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</si>
  <si>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</si>
  <si>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</si>
  <si>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</si>
  <si>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</si>
  <si>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</si>
  <si>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</si>
  <si>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</si>
  <si>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</si>
  <si>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</si>
  <si>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</si>
  <si>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</si>
  <si>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</si>
  <si>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513-Bankové úvery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</si>
  <si>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</si>
  <si>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</si>
  <si>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</si>
  <si>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</si>
  <si>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</si>
  <si>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</si>
  <si>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</si>
  <si>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</si>
  <si>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</si>
  <si>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</si>
  <si>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</si>
  <si>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</si>
  <si>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</si>
  <si>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</si>
  <si>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</si>
  <si>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</si>
  <si>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</si>
  <si>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</si>
  <si>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</si>
  <si>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</si>
  <si>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653-Ostatné platby súvisiace s úverom....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</si>
  <si>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</si>
  <si>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</si>
  <si>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</si>
  <si>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</si>
  <si>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</si>
  <si>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</si>
  <si>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</si>
  <si>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</si>
  <si>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</si>
  <si>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</si>
  <si>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</si>
  <si>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</si>
  <si>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</si>
  <si>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</si>
  <si>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</si>
  <si>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</si>
  <si>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</si>
  <si>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 xml:space="preserve">Očakávaná </t>
  </si>
  <si>
    <t xml:space="preserve">Skut.plnenie </t>
  </si>
  <si>
    <t xml:space="preserve"> skutočnosť</t>
  </si>
  <si>
    <t xml:space="preserve">Rozpočet </t>
  </si>
  <si>
    <t>za rok 2012</t>
  </si>
  <si>
    <t>za rok 2013</t>
  </si>
  <si>
    <t>za rok 2014</t>
  </si>
  <si>
    <t>na rok 2015</t>
  </si>
  <si>
    <t>na rok 2016</t>
  </si>
  <si>
    <t>na rok 2017</t>
  </si>
  <si>
    <t>Bežné príjmy</t>
  </si>
  <si>
    <t>Kapitálové príjmy</t>
  </si>
  <si>
    <t>Finančné príjmy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</si>
  <si>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</si>
  <si>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</si>
  <si>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</si>
  <si>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</si>
  <si>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</si>
  <si>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Hospodárenie obce /príj.-výd./</t>
  </si>
  <si>
    <t>Rakovice, 14.11.2014</t>
  </si>
  <si>
    <t xml:space="preserve">ROZPOČET OBCE RAKOVICE NA ROKY 2015 - 2017 </t>
  </si>
  <si>
    <t>Schválený Obecným zastupiteľstvom v Rakoviciach , 6.12.2014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</si>
</sst>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4" xfId="0" applyNumberFormat="1" applyBorder="1"/>
    <xf numFmtId="4" fontId="0" fillId="0" borderId="11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20" xfId="0" applyNumberFormat="1" applyBorder="1"/>
    <xf numFmtId="4" fontId="0" fillId="0" borderId="17" xfId="0" applyNumberFormat="1" applyBorder="1"/>
    <xf numFmtId="4" fontId="0" fillId="0" borderId="21" xfId="0" applyNumberFormat="1" applyBorder="1"/>
    <xf numFmtId="4" fontId="0" fillId="0" borderId="19" xfId="0" applyNumberFormat="1" applyBorder="1"/>
    <xf numFmtId="4" fontId="2" fillId="2" borderId="23" xfId="0" applyNumberFormat="1" applyFont="1" applyFill="1" applyBorder="1"/>
    <xf numFmtId="4" fontId="2" fillId="2" borderId="24" xfId="0" applyNumberFormat="1" applyFont="1" applyFill="1" applyBorder="1"/>
    <xf numFmtId="4" fontId="2" fillId="2" borderId="25" xfId="0" applyNumberFormat="1" applyFont="1" applyFill="1" applyBorder="1"/>
    <xf numFmtId="4" fontId="2" fillId="2" borderId="26" xfId="0" applyNumberFormat="1" applyFont="1" applyFill="1" applyBorder="1"/>
    <xf numFmtId="4" fontId="2" fillId="2" borderId="27" xfId="0" applyNumberFormat="1" applyFont="1" applyFill="1" applyBorder="1"/>
    <xf numFmtId="4" fontId="0" fillId="2" borderId="11" xfId="0" applyNumberFormat="1" applyFill="1" applyBorder="1"/>
    <xf numFmtId="4" fontId="0" fillId="2" borderId="15" xfId="0" applyNumberFormat="1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4" fontId="0" fillId="2" borderId="5" xfId="0" applyNumberFormat="1" applyFill="1" applyBorder="1"/>
    <xf numFmtId="4" fontId="0" fillId="2" borderId="4" xfId="0" applyNumberFormat="1" applyFill="1" applyBorder="1"/>
    <xf numFmtId="4" fontId="0" fillId="2" borderId="1" xfId="0" applyNumberFormat="1" applyFill="1" applyBorder="1"/>
    <xf numFmtId="4" fontId="6" fillId="0" borderId="1" xfId="0" applyNumberFormat="1" applyFont="1" applyBorder="1"/>
    <xf numFmtId="4" fontId="6" fillId="0" borderId="2" xfId="0" applyNumberFormat="1" applyFont="1" applyBorder="1"/>
    <xf numFmtId="4" fontId="0" fillId="2" borderId="21" xfId="0" applyNumberFormat="1" applyFill="1" applyBorder="1"/>
    <xf numFmtId="4" fontId="0" fillId="2" borderId="19" xfId="0" applyNumberFormat="1" applyFill="1" applyBorder="1"/>
    <xf numFmtId="4" fontId="0" fillId="2" borderId="20" xfId="0" applyNumberFormat="1" applyFill="1" applyBorder="1"/>
    <xf numFmtId="4" fontId="2" fillId="2" borderId="30" xfId="0" applyNumberFormat="1" applyFont="1" applyFill="1" applyBorder="1"/>
    <xf numFmtId="4" fontId="2" fillId="2" borderId="29" xfId="0" applyNumberFormat="1" applyFont="1" applyFill="1" applyBorder="1"/>
    <xf numFmtId="4" fontId="2" fillId="2" borderId="31" xfId="0" applyNumberFormat="1" applyFont="1" applyFill="1" applyBorder="1"/>
    <xf numFmtId="4" fontId="2" fillId="2" borderId="32" xfId="0" applyNumberFormat="1" applyFont="1" applyFill="1" applyBorder="1"/>
    <xf numFmtId="4" fontId="2" fillId="2" borderId="33" xfId="0" applyNumberFormat="1" applyFont="1" applyFill="1" applyBorder="1"/>
    <xf numFmtId="4" fontId="2" fillId="2" borderId="35" xfId="0" applyNumberFormat="1" applyFont="1" applyFill="1" applyBorder="1"/>
    <xf numFmtId="4" fontId="2" fillId="2" borderId="36" xfId="0" applyNumberFormat="1" applyFont="1" applyFill="1" applyBorder="1"/>
    <xf numFmtId="4" fontId="2" fillId="2" borderId="37" xfId="0" applyNumberFormat="1" applyFont="1" applyFill="1" applyBorder="1"/>
    <xf numFmtId="4" fontId="2" fillId="2" borderId="38" xfId="0" applyNumberFormat="1" applyFont="1" applyFill="1" applyBorder="1"/>
    <xf numFmtId="0" fontId="4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2" fillId="2" borderId="0" xfId="0" applyNumberFormat="1" applyFont="1" applyFill="1" applyBorder="1"/>
    <xf numFmtId="4" fontId="0" fillId="0" borderId="37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2" borderId="36" xfId="0" applyNumberFormat="1" applyFill="1" applyBorder="1"/>
    <xf numFmtId="4" fontId="0" fillId="2" borderId="37" xfId="0" applyNumberFormat="1" applyFill="1" applyBorder="1"/>
    <xf numFmtId="4" fontId="0" fillId="2" borderId="38" xfId="0" applyNumberFormat="1" applyFill="1" applyBorder="1"/>
    <xf numFmtId="4" fontId="0" fillId="2" borderId="0" xfId="0" applyNumberFormat="1" applyFill="1"/>
    <xf numFmtId="4" fontId="2" fillId="2" borderId="0" xfId="0" applyNumberFormat="1" applyFont="1" applyFill="1"/>
    <xf numFmtId="4" fontId="0" fillId="0" borderId="46" xfId="0" applyNumberFormat="1" applyBorder="1"/>
    <xf numFmtId="4" fontId="0" fillId="0" borderId="43" xfId="0" applyNumberFormat="1" applyBorder="1"/>
    <xf numFmtId="4" fontId="0" fillId="0" borderId="47" xfId="0" applyNumberFormat="1" applyBorder="1"/>
    <xf numFmtId="4" fontId="0" fillId="0" borderId="45" xfId="0" applyNumberFormat="1" applyBorder="1"/>
    <xf numFmtId="4" fontId="2" fillId="3" borderId="46" xfId="0" applyNumberFormat="1" applyFont="1" applyFill="1" applyBorder="1"/>
    <xf numFmtId="4" fontId="2" fillId="3" borderId="43" xfId="0" applyNumberFormat="1" applyFont="1" applyFill="1" applyBorder="1"/>
    <xf numFmtId="4" fontId="2" fillId="3" borderId="47" xfId="0" applyNumberFormat="1" applyFont="1" applyFill="1" applyBorder="1"/>
    <xf numFmtId="4" fontId="2" fillId="3" borderId="45" xfId="0" applyNumberFormat="1" applyFont="1" applyFill="1" applyBorder="1"/>
    <xf numFmtId="4" fontId="2" fillId="3" borderId="49" xfId="0" applyNumberFormat="1" applyFont="1" applyFill="1" applyBorder="1"/>
    <xf numFmtId="0" fontId="0" fillId="0" borderId="9" xfId="0" applyBorder="1" applyAlignment="1">
      <alignment horizontal="center" vertical="center"/>
    </xf>
    <xf numFmtId="4" fontId="0" fillId="2" borderId="1" xfId="0" applyNumberFormat="1" applyFont="1" applyFill="1" applyBorder="1"/>
    <xf numFmtId="4" fontId="0" fillId="2" borderId="14" xfId="0" applyNumberFormat="1" applyFont="1" applyFill="1" applyBorder="1"/>
    <xf numFmtId="4" fontId="0" fillId="2" borderId="11" xfId="0" applyNumberFormat="1" applyFont="1" applyFill="1" applyBorder="1"/>
    <xf numFmtId="4" fontId="0" fillId="2" borderId="15" xfId="0" applyNumberFormat="1" applyFont="1" applyFill="1" applyBorder="1"/>
    <xf numFmtId="4" fontId="0" fillId="2" borderId="13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" fontId="0" fillId="2" borderId="2" xfId="0" applyNumberFormat="1" applyFont="1" applyFill="1" applyBorder="1"/>
    <xf numFmtId="4" fontId="0" fillId="2" borderId="5" xfId="0" applyNumberFormat="1" applyFont="1" applyFill="1" applyBorder="1"/>
    <xf numFmtId="4" fontId="0" fillId="2" borderId="4" xfId="0" applyNumberFormat="1" applyFont="1" applyFill="1" applyBorder="1"/>
    <xf numFmtId="4" fontId="0" fillId="2" borderId="2" xfId="0" applyNumberFormat="1" applyFill="1" applyBorder="1"/>
    <xf numFmtId="4" fontId="0" fillId="2" borderId="9" xfId="0" applyNumberFormat="1" applyFill="1" applyBorder="1"/>
    <xf numFmtId="4" fontId="0" fillId="2" borderId="6" xfId="0" applyNumberFormat="1" applyFill="1" applyBorder="1"/>
    <xf numFmtId="4" fontId="0" fillId="2" borderId="10" xfId="0" applyNumberFormat="1" applyFill="1" applyBorder="1"/>
    <xf numFmtId="4" fontId="0" fillId="2" borderId="8" xfId="0" applyNumberFormat="1" applyFill="1" applyBorder="1"/>
    <xf numFmtId="4" fontId="9" fillId="2" borderId="64" xfId="0" applyNumberFormat="1" applyFont="1" applyFill="1" applyBorder="1"/>
    <xf numFmtId="4" fontId="9" fillId="2" borderId="65" xfId="0" applyNumberFormat="1" applyFont="1" applyFill="1" applyBorder="1"/>
    <xf numFmtId="4" fontId="9" fillId="2" borderId="66" xfId="0" applyNumberFormat="1" applyFont="1" applyFill="1" applyBorder="1"/>
    <xf numFmtId="4" fontId="9" fillId="2" borderId="63" xfId="0" applyNumberFormat="1" applyFont="1" applyFill="1" applyBorder="1"/>
    <xf numFmtId="4" fontId="9" fillId="2" borderId="23" xfId="0" applyNumberFormat="1" applyFont="1" applyFill="1" applyBorder="1"/>
    <xf numFmtId="4" fontId="9" fillId="2" borderId="67" xfId="0" applyNumberFormat="1" applyFont="1" applyFill="1" applyBorder="1"/>
    <xf numFmtId="4" fontId="9" fillId="2" borderId="25" xfId="0" applyNumberFormat="1" applyFont="1" applyFill="1" applyBorder="1"/>
    <xf numFmtId="4" fontId="9" fillId="2" borderId="26" xfId="0" applyNumberFormat="1" applyFont="1" applyFill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0" fontId="7" fillId="3" borderId="72" xfId="0" applyFont="1" applyFill="1" applyBorder="1"/>
    <xf numFmtId="0" fontId="7" fillId="3" borderId="73" xfId="0" applyFont="1" applyFill="1" applyBorder="1"/>
    <xf numFmtId="0" fontId="7" fillId="3" borderId="26" xfId="0" applyFont="1" applyFill="1" applyBorder="1"/>
    <xf numFmtId="4" fontId="9" fillId="3" borderId="23" xfId="0" applyNumberFormat="1" applyFont="1" applyFill="1" applyBorder="1"/>
    <xf numFmtId="4" fontId="9" fillId="3" borderId="67" xfId="0" applyNumberFormat="1" applyFont="1" applyFill="1" applyBorder="1"/>
    <xf numFmtId="4" fontId="9" fillId="3" borderId="25" xfId="0" applyNumberFormat="1" applyFont="1" applyFill="1" applyBorder="1"/>
    <xf numFmtId="4" fontId="9" fillId="3" borderId="26" xfId="0" applyNumberFormat="1" applyFont="1" applyFill="1" applyBorder="1"/>
    <xf numFmtId="4" fontId="9" fillId="3" borderId="74" xfId="0" applyNumberFormat="1" applyFont="1" applyFill="1" applyBorder="1"/>
    <xf numFmtId="4" fontId="0" fillId="0" borderId="78" xfId="0" applyNumberFormat="1" applyBorder="1"/>
    <xf numFmtId="4" fontId="0" fillId="0" borderId="79" xfId="0" applyNumberFormat="1" applyBorder="1"/>
    <xf numFmtId="4" fontId="0" fillId="0" borderId="80" xfId="0" applyNumberFormat="1" applyBorder="1"/>
    <xf numFmtId="4" fontId="0" fillId="0" borderId="68" xfId="0" applyNumberFormat="1" applyBorder="1"/>
    <xf numFmtId="4" fontId="9" fillId="3" borderId="46" xfId="0" applyNumberFormat="1" applyFont="1" applyFill="1" applyBorder="1"/>
    <xf numFmtId="4" fontId="9" fillId="3" borderId="82" xfId="0" applyNumberFormat="1" applyFont="1" applyFill="1" applyBorder="1"/>
    <xf numFmtId="4" fontId="9" fillId="3" borderId="83" xfId="0" applyNumberFormat="1" applyFont="1" applyFill="1" applyBorder="1"/>
    <xf numFmtId="4" fontId="9" fillId="3" borderId="45" xfId="0" applyNumberFormat="1" applyFont="1" applyFill="1" applyBorder="1"/>
    <xf numFmtId="4" fontId="9" fillId="3" borderId="84" xfId="0" applyNumberFormat="1" applyFont="1" applyFill="1" applyBorder="1"/>
    <xf numFmtId="4" fontId="9" fillId="4" borderId="53" xfId="0" applyNumberFormat="1" applyFont="1" applyFill="1" applyBorder="1"/>
    <xf numFmtId="4" fontId="9" fillId="4" borderId="54" xfId="0" applyNumberFormat="1" applyFont="1" applyFill="1" applyBorder="1"/>
    <xf numFmtId="4" fontId="9" fillId="4" borderId="55" xfId="0" applyNumberFormat="1" applyFont="1" applyFill="1" applyBorder="1"/>
    <xf numFmtId="4" fontId="9" fillId="4" borderId="56" xfId="0" applyNumberFormat="1" applyFont="1" applyFill="1" applyBorder="1"/>
    <xf numFmtId="4" fontId="9" fillId="4" borderId="57" xfId="0" applyNumberFormat="1" applyFont="1" applyFill="1" applyBorder="1"/>
    <xf numFmtId="4" fontId="9" fillId="4" borderId="52" xfId="0" applyNumberFormat="1" applyFont="1" applyFill="1" applyBorder="1"/>
    <xf numFmtId="4" fontId="9" fillId="3" borderId="24" xfId="0" applyNumberFormat="1" applyFont="1" applyFill="1" applyBorder="1"/>
    <xf numFmtId="4" fontId="9" fillId="3" borderId="27" xfId="0" applyNumberFormat="1" applyFont="1" applyFill="1" applyBorder="1"/>
    <xf numFmtId="0" fontId="0" fillId="5" borderId="20" xfId="0" applyFill="1" applyBorder="1" applyAlignment="1">
      <alignment horizontal="center"/>
    </xf>
    <xf numFmtId="0" fontId="0" fillId="0" borderId="20" xfId="0" applyBorder="1"/>
    <xf numFmtId="0" fontId="0" fillId="5" borderId="17" xfId="0" applyFill="1" applyBorder="1" applyAlignment="1">
      <alignment horizontal="center"/>
    </xf>
    <xf numFmtId="0" fontId="0" fillId="5" borderId="68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4" xfId="0" applyBorder="1"/>
    <xf numFmtId="0" fontId="0" fillId="5" borderId="1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0" fillId="0" borderId="14" xfId="0" applyFont="1" applyBorder="1"/>
    <xf numFmtId="4" fontId="10" fillId="0" borderId="14" xfId="0" applyNumberFormat="1" applyFont="1" applyFill="1" applyBorder="1"/>
    <xf numFmtId="4" fontId="10" fillId="0" borderId="1" xfId="0" applyNumberFormat="1" applyFont="1" applyFill="1" applyBorder="1"/>
    <xf numFmtId="4" fontId="10" fillId="0" borderId="13" xfId="0" applyNumberFormat="1" applyFont="1" applyFill="1" applyBorder="1"/>
    <xf numFmtId="0" fontId="10" fillId="0" borderId="1" xfId="0" applyFont="1" applyBorder="1"/>
    <xf numFmtId="4" fontId="10" fillId="0" borderId="2" xfId="0" applyNumberFormat="1" applyFont="1" applyFill="1" applyBorder="1"/>
    <xf numFmtId="4" fontId="10" fillId="0" borderId="4" xfId="0" applyNumberFormat="1" applyFont="1" applyFill="1" applyBorder="1"/>
    <xf numFmtId="0" fontId="10" fillId="5" borderId="1" xfId="0" applyFont="1" applyFill="1" applyBorder="1"/>
    <xf numFmtId="4" fontId="10" fillId="5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4" fontId="0" fillId="6" borderId="0" xfId="0" applyNumberFormat="1" applyFill="1" applyBorder="1"/>
    <xf numFmtId="4" fontId="10" fillId="0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4" fontId="10" fillId="5" borderId="2" xfId="0" applyNumberFormat="1" applyFont="1" applyFill="1" applyBorder="1"/>
    <xf numFmtId="4" fontId="10" fillId="5" borderId="4" xfId="0" applyNumberFormat="1" applyFont="1" applyFill="1" applyBorder="1"/>
    <xf numFmtId="4" fontId="0" fillId="0" borderId="0" xfId="0" applyNumberFormat="1"/>
    <xf numFmtId="4" fontId="0" fillId="6" borderId="0" xfId="0" applyNumberFormat="1" applyFill="1"/>
    <xf numFmtId="0" fontId="10" fillId="7" borderId="1" xfId="0" applyFont="1" applyFill="1" applyBorder="1"/>
    <xf numFmtId="4" fontId="10" fillId="7" borderId="2" xfId="0" applyNumberFormat="1" applyFont="1" applyFill="1" applyBorder="1"/>
    <xf numFmtId="4" fontId="2" fillId="7" borderId="4" xfId="0" applyNumberFormat="1" applyFont="1" applyFill="1" applyBorder="1"/>
    <xf numFmtId="4" fontId="0" fillId="7" borderId="1" xfId="0" applyNumberFormat="1" applyFill="1" applyBorder="1"/>
    <xf numFmtId="0" fontId="7" fillId="2" borderId="0" xfId="0" applyFont="1" applyFill="1" applyBorder="1" applyAlignment="1">
      <alignment horizontal="left"/>
    </xf>
    <xf numFmtId="4" fontId="9" fillId="2" borderId="0" xfId="0" applyNumberFormat="1" applyFont="1" applyFill="1" applyBorder="1"/>
    <xf numFmtId="0" fontId="7" fillId="2" borderId="0" xfId="0" applyFont="1" applyFill="1" applyBorder="1"/>
    <xf numFmtId="0" fontId="0" fillId="2" borderId="0" xfId="0" applyFill="1"/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left"/>
    </xf>
    <xf numFmtId="0" fontId="8" fillId="4" borderId="50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7" fillId="3" borderId="48" xfId="0" applyFont="1" applyFill="1" applyBorder="1" applyAlignment="1">
      <alignment horizontal="left"/>
    </xf>
    <xf numFmtId="0" fontId="7" fillId="3" borderId="46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14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7" fillId="2" borderId="61" xfId="0" applyFont="1" applyFill="1" applyBorder="1" applyAlignment="1">
      <alignment horizontal="left"/>
    </xf>
    <xf numFmtId="0" fontId="7" fillId="2" borderId="62" xfId="0" applyFont="1" applyFill="1" applyBorder="1" applyAlignment="1">
      <alignment horizontal="left"/>
    </xf>
    <xf numFmtId="0" fontId="7" fillId="2" borderId="63" xfId="0" applyFont="1" applyFill="1" applyBorder="1" applyAlignment="1">
      <alignment horizontal="left"/>
    </xf>
    <xf numFmtId="0" fontId="7" fillId="2" borderId="46" xfId="0" applyFont="1" applyFill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8" xfId="0" applyBorder="1" applyAlignment="1">
      <alignment horizontal="left"/>
    </xf>
    <xf numFmtId="0" fontId="7" fillId="3" borderId="81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0" fontId="7" fillId="3" borderId="45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8" workbookViewId="0">
      <selection activeCell="H19" sqref="H19"/>
    </sheetView>
  </sheetViews>
  <sheetFormatPr defaultRowHeight="15" x14ac:dyDescent="0.25"/>
  <cols>
    <col min="6" max="6" width="11.42578125" customWidth="1"/>
    <col min="7" max="7" width="11.28515625" customWidth="1"/>
    <col min="8" max="12" width="11.42578125" customWidth="1"/>
  </cols>
  <sheetData>
    <row r="1" spans="1:12" x14ac:dyDescent="0.25">
      <c r="A1" s="163" t="s">
        <v>97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15.75" thickBot="1" x14ac:dyDescent="0.3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x14ac:dyDescent="0.25">
      <c r="A3" s="164" t="s">
        <v>0</v>
      </c>
      <c r="B3" s="165"/>
      <c r="C3" s="165"/>
      <c r="D3" s="165"/>
      <c r="E3" s="165"/>
      <c r="F3" s="166" t="s">
        <v>1</v>
      </c>
      <c r="G3" s="166"/>
      <c r="H3" s="1" t="s">
        <v>2</v>
      </c>
      <c r="I3" s="2" t="s">
        <v>3</v>
      </c>
      <c r="J3" s="3" t="s">
        <v>4</v>
      </c>
      <c r="K3" s="4" t="s">
        <v>4</v>
      </c>
      <c r="L3" s="5" t="s">
        <v>4</v>
      </c>
    </row>
    <row r="4" spans="1:12" x14ac:dyDescent="0.25">
      <c r="A4" s="165"/>
      <c r="B4" s="165"/>
      <c r="C4" s="165"/>
      <c r="D4" s="165"/>
      <c r="E4" s="165"/>
      <c r="F4" s="6">
        <v>2012</v>
      </c>
      <c r="G4" s="5">
        <v>2013</v>
      </c>
      <c r="H4" s="5">
        <v>2014</v>
      </c>
      <c r="I4" s="7">
        <v>2014</v>
      </c>
      <c r="J4" s="8">
        <v>2015</v>
      </c>
      <c r="K4" s="4">
        <v>2016</v>
      </c>
      <c r="L4" s="5">
        <v>2017</v>
      </c>
    </row>
    <row r="5" spans="1:12" ht="15.75" thickBot="1" x14ac:dyDescent="0.3">
      <c r="A5" s="167" t="s">
        <v>5</v>
      </c>
      <c r="B5" s="168"/>
      <c r="C5" s="168"/>
      <c r="D5" s="168"/>
      <c r="E5" s="169"/>
      <c r="F5" s="9" t="s">
        <v>6</v>
      </c>
      <c r="G5" s="9" t="s">
        <v>6</v>
      </c>
      <c r="H5" s="9" t="s">
        <v>6</v>
      </c>
      <c r="I5" s="10" t="s">
        <v>6</v>
      </c>
      <c r="J5" s="11" t="s">
        <v>6</v>
      </c>
      <c r="K5" s="12" t="s">
        <v>6</v>
      </c>
      <c r="L5" s="9" t="s">
        <v>6</v>
      </c>
    </row>
    <row r="6" spans="1:12" ht="15.75" thickTop="1" x14ac:dyDescent="0.25">
      <c r="A6" s="170" t="s">
        <v>7</v>
      </c>
      <c r="B6" s="171"/>
      <c r="C6" s="171"/>
      <c r="D6" s="171"/>
      <c r="E6" s="172"/>
      <c r="F6" s="13">
        <v>176801.17</v>
      </c>
      <c r="G6" s="13">
        <v>168675.65</v>
      </c>
      <c r="H6" s="13">
        <v>172500</v>
      </c>
      <c r="I6" s="14">
        <v>181301</v>
      </c>
      <c r="J6" s="15">
        <v>181301</v>
      </c>
      <c r="K6" s="16">
        <v>185000</v>
      </c>
      <c r="L6" s="13">
        <v>190000</v>
      </c>
    </row>
    <row r="7" spans="1:12" x14ac:dyDescent="0.25">
      <c r="A7" s="160" t="s">
        <v>8</v>
      </c>
      <c r="B7" s="161"/>
      <c r="C7" s="161"/>
      <c r="D7" s="161"/>
      <c r="E7" s="162"/>
      <c r="F7" s="17">
        <v>30802.45</v>
      </c>
      <c r="G7" s="17">
        <v>31129.200000000001</v>
      </c>
      <c r="H7" s="17">
        <v>31195</v>
      </c>
      <c r="I7" s="18">
        <v>30000</v>
      </c>
      <c r="J7" s="19">
        <v>32000</v>
      </c>
      <c r="K7" s="20">
        <v>34000</v>
      </c>
      <c r="L7" s="17">
        <v>35000</v>
      </c>
    </row>
    <row r="8" spans="1:12" ht="15.75" thickBot="1" x14ac:dyDescent="0.3">
      <c r="A8" s="173" t="s">
        <v>9</v>
      </c>
      <c r="B8" s="174"/>
      <c r="C8" s="174"/>
      <c r="D8" s="174"/>
      <c r="E8" s="175"/>
      <c r="F8" s="21">
        <v>159637.72</v>
      </c>
      <c r="G8" s="21">
        <v>157793.85</v>
      </c>
      <c r="H8" s="21">
        <v>154294</v>
      </c>
      <c r="I8" s="22">
        <v>130000</v>
      </c>
      <c r="J8" s="23">
        <v>120000</v>
      </c>
      <c r="K8" s="24">
        <v>115000</v>
      </c>
      <c r="L8" s="21">
        <v>110369</v>
      </c>
    </row>
    <row r="9" spans="1:12" ht="15.75" thickBot="1" x14ac:dyDescent="0.3">
      <c r="A9" s="176" t="s">
        <v>10</v>
      </c>
      <c r="B9" s="177"/>
      <c r="C9" s="177"/>
      <c r="D9" s="177"/>
      <c r="E9" s="177"/>
      <c r="F9" s="25">
        <f t="shared" ref="F9:L9" si="0">SUM(F6:F8)</f>
        <v>367241.34</v>
      </c>
      <c r="G9" s="25">
        <f t="shared" si="0"/>
        <v>357598.7</v>
      </c>
      <c r="H9" s="25">
        <f t="shared" si="0"/>
        <v>357989</v>
      </c>
      <c r="I9" s="26">
        <f t="shared" si="0"/>
        <v>341301</v>
      </c>
      <c r="J9" s="27">
        <f t="shared" si="0"/>
        <v>333301</v>
      </c>
      <c r="K9" s="28">
        <f t="shared" si="0"/>
        <v>334000</v>
      </c>
      <c r="L9" s="29">
        <f t="shared" si="0"/>
        <v>335369</v>
      </c>
    </row>
    <row r="10" spans="1:12" x14ac:dyDescent="0.25">
      <c r="A10" s="170" t="s">
        <v>11</v>
      </c>
      <c r="B10" s="171"/>
      <c r="C10" s="171"/>
      <c r="D10" s="171"/>
      <c r="E10" s="172"/>
      <c r="F10" s="13">
        <v>4980.33</v>
      </c>
      <c r="G10" s="13">
        <v>0</v>
      </c>
      <c r="H10" s="13">
        <v>0</v>
      </c>
      <c r="I10" s="30">
        <v>6062</v>
      </c>
      <c r="J10" s="31">
        <v>5000</v>
      </c>
      <c r="K10" s="32">
        <v>5000</v>
      </c>
      <c r="L10" s="33">
        <v>5000</v>
      </c>
    </row>
    <row r="11" spans="1:12" x14ac:dyDescent="0.25">
      <c r="A11" s="160" t="s">
        <v>12</v>
      </c>
      <c r="B11" s="161"/>
      <c r="C11" s="161"/>
      <c r="D11" s="161"/>
      <c r="E11" s="162"/>
      <c r="F11" s="17">
        <v>28087.17</v>
      </c>
      <c r="G11" s="17">
        <v>45492.69</v>
      </c>
      <c r="H11" s="17">
        <v>27000</v>
      </c>
      <c r="I11" s="18">
        <v>32800</v>
      </c>
      <c r="J11" s="34">
        <v>33015</v>
      </c>
      <c r="K11" s="35">
        <v>34000</v>
      </c>
      <c r="L11" s="36">
        <v>35000</v>
      </c>
    </row>
    <row r="12" spans="1:12" x14ac:dyDescent="0.25">
      <c r="A12" s="160" t="s">
        <v>13</v>
      </c>
      <c r="B12" s="161"/>
      <c r="C12" s="161"/>
      <c r="D12" s="161"/>
      <c r="E12" s="162"/>
      <c r="F12" s="17">
        <v>2007</v>
      </c>
      <c r="G12" s="17">
        <v>5478</v>
      </c>
      <c r="H12" s="17">
        <v>4500</v>
      </c>
      <c r="I12" s="18">
        <v>2500</v>
      </c>
      <c r="J12" s="19">
        <v>2790</v>
      </c>
      <c r="K12" s="20">
        <v>3601</v>
      </c>
      <c r="L12" s="17">
        <v>5000</v>
      </c>
    </row>
    <row r="13" spans="1:12" x14ac:dyDescent="0.25">
      <c r="A13" s="160" t="s">
        <v>14</v>
      </c>
      <c r="B13" s="161"/>
      <c r="C13" s="161"/>
      <c r="D13" s="161"/>
      <c r="E13" s="162"/>
      <c r="F13" s="17">
        <v>0</v>
      </c>
      <c r="G13" s="17">
        <v>20</v>
      </c>
      <c r="H13" s="17">
        <v>0</v>
      </c>
      <c r="I13" s="18">
        <v>0</v>
      </c>
      <c r="J13" s="19">
        <v>0</v>
      </c>
      <c r="K13" s="20">
        <v>0</v>
      </c>
      <c r="L13" s="17">
        <v>0</v>
      </c>
    </row>
    <row r="14" spans="1:12" x14ac:dyDescent="0.25">
      <c r="A14" s="160" t="s">
        <v>15</v>
      </c>
      <c r="B14" s="161"/>
      <c r="C14" s="161"/>
      <c r="D14" s="161"/>
      <c r="E14" s="162"/>
      <c r="F14" s="17">
        <v>8330.9599999999991</v>
      </c>
      <c r="G14" s="17">
        <v>493.52</v>
      </c>
      <c r="H14" s="17">
        <v>0</v>
      </c>
      <c r="I14" s="18">
        <v>500</v>
      </c>
      <c r="J14" s="19">
        <v>500</v>
      </c>
      <c r="K14" s="20">
        <v>500</v>
      </c>
      <c r="L14" s="17">
        <v>500</v>
      </c>
    </row>
    <row r="15" spans="1:12" x14ac:dyDescent="0.25">
      <c r="A15" s="160" t="s">
        <v>16</v>
      </c>
      <c r="B15" s="161"/>
      <c r="C15" s="161"/>
      <c r="D15" s="161"/>
      <c r="E15" s="162"/>
      <c r="F15" s="17">
        <v>19744.240000000002</v>
      </c>
      <c r="G15" s="17">
        <v>9583.19</v>
      </c>
      <c r="H15" s="17">
        <v>10000</v>
      </c>
      <c r="I15" s="18">
        <v>5190</v>
      </c>
      <c r="J15" s="19">
        <v>5200</v>
      </c>
      <c r="K15" s="20">
        <v>5300</v>
      </c>
      <c r="L15" s="17">
        <v>5400</v>
      </c>
    </row>
    <row r="16" spans="1:12" x14ac:dyDescent="0.25">
      <c r="A16" s="160" t="s">
        <v>17</v>
      </c>
      <c r="B16" s="161"/>
      <c r="C16" s="161"/>
      <c r="D16" s="161"/>
      <c r="E16" s="162"/>
      <c r="F16" s="17">
        <v>663.87</v>
      </c>
      <c r="G16" s="17">
        <v>873.87</v>
      </c>
      <c r="H16" s="17">
        <v>873</v>
      </c>
      <c r="I16" s="18">
        <v>700</v>
      </c>
      <c r="J16" s="34">
        <v>700</v>
      </c>
      <c r="K16" s="35">
        <v>700</v>
      </c>
      <c r="L16" s="36">
        <v>700</v>
      </c>
    </row>
    <row r="17" spans="1:12" x14ac:dyDescent="0.25">
      <c r="A17" s="160" t="s">
        <v>18</v>
      </c>
      <c r="B17" s="161"/>
      <c r="C17" s="161"/>
      <c r="D17" s="161"/>
      <c r="E17" s="162"/>
      <c r="F17" s="17">
        <v>42.24</v>
      </c>
      <c r="G17" s="17">
        <v>25.12</v>
      </c>
      <c r="H17" s="17">
        <v>30</v>
      </c>
      <c r="I17" s="18">
        <v>30</v>
      </c>
      <c r="J17" s="19">
        <v>30</v>
      </c>
      <c r="K17" s="20">
        <v>30</v>
      </c>
      <c r="L17" s="17">
        <v>30</v>
      </c>
    </row>
    <row r="18" spans="1:12" x14ac:dyDescent="0.25">
      <c r="A18" s="160" t="s">
        <v>19</v>
      </c>
      <c r="B18" s="161"/>
      <c r="C18" s="161"/>
      <c r="D18" s="161"/>
      <c r="E18" s="162"/>
      <c r="F18" s="17">
        <v>1533.78</v>
      </c>
      <c r="G18" s="17">
        <v>2378.6799999999998</v>
      </c>
      <c r="H18" s="17">
        <v>0</v>
      </c>
      <c r="I18" s="18">
        <v>3400</v>
      </c>
      <c r="J18" s="19">
        <v>0</v>
      </c>
      <c r="K18" s="20">
        <v>0</v>
      </c>
      <c r="L18" s="17">
        <v>0</v>
      </c>
    </row>
    <row r="19" spans="1:12" ht="15.75" thickBot="1" x14ac:dyDescent="0.3">
      <c r="A19" s="173" t="s">
        <v>20</v>
      </c>
      <c r="B19" s="174"/>
      <c r="C19" s="174"/>
      <c r="D19" s="174"/>
      <c r="E19" s="175"/>
      <c r="F19" s="21">
        <v>1284.3699999999999</v>
      </c>
      <c r="G19" s="21">
        <v>908.77</v>
      </c>
      <c r="H19" s="21">
        <v>1000</v>
      </c>
      <c r="I19" s="22">
        <v>200</v>
      </c>
      <c r="J19" s="23">
        <v>250</v>
      </c>
      <c r="K19" s="24">
        <v>250</v>
      </c>
      <c r="L19" s="21">
        <v>300</v>
      </c>
    </row>
    <row r="20" spans="1:12" ht="15.75" thickBot="1" x14ac:dyDescent="0.3">
      <c r="A20" s="176" t="s">
        <v>21</v>
      </c>
      <c r="B20" s="177"/>
      <c r="C20" s="177"/>
      <c r="D20" s="177"/>
      <c r="E20" s="177"/>
      <c r="F20" s="25">
        <f t="shared" ref="F20:L20" si="1">SUM(F10:F19)</f>
        <v>66673.959999999992</v>
      </c>
      <c r="G20" s="25">
        <f t="shared" si="1"/>
        <v>65253.840000000004</v>
      </c>
      <c r="H20" s="25">
        <f t="shared" si="1"/>
        <v>43403</v>
      </c>
      <c r="I20" s="26">
        <f t="shared" si="1"/>
        <v>51382</v>
      </c>
      <c r="J20" s="27">
        <f t="shared" si="1"/>
        <v>47485</v>
      </c>
      <c r="K20" s="28">
        <f t="shared" si="1"/>
        <v>49381</v>
      </c>
      <c r="L20" s="29">
        <f t="shared" si="1"/>
        <v>51930</v>
      </c>
    </row>
    <row r="21" spans="1:12" x14ac:dyDescent="0.25">
      <c r="A21" s="170" t="s">
        <v>22</v>
      </c>
      <c r="B21" s="171"/>
      <c r="C21" s="171"/>
      <c r="D21" s="171"/>
      <c r="E21" s="172"/>
      <c r="F21" s="13">
        <v>744</v>
      </c>
      <c r="G21" s="13">
        <v>10</v>
      </c>
      <c r="H21" s="13">
        <v>0</v>
      </c>
      <c r="I21" s="14">
        <v>400</v>
      </c>
      <c r="J21" s="15">
        <v>0</v>
      </c>
      <c r="K21" s="16">
        <v>0</v>
      </c>
      <c r="L21" s="13">
        <v>0</v>
      </c>
    </row>
    <row r="22" spans="1:12" x14ac:dyDescent="0.25">
      <c r="A22" s="160" t="s">
        <v>23</v>
      </c>
      <c r="B22" s="161"/>
      <c r="C22" s="161"/>
      <c r="D22" s="161"/>
      <c r="E22" s="162"/>
      <c r="F22" s="17">
        <v>259352.62</v>
      </c>
      <c r="G22" s="17">
        <v>275865.93</v>
      </c>
      <c r="H22" s="17">
        <v>265000</v>
      </c>
      <c r="I22" s="18">
        <v>301396</v>
      </c>
      <c r="J22" s="34">
        <v>295000</v>
      </c>
      <c r="K22" s="35">
        <v>300000</v>
      </c>
      <c r="L22" s="36">
        <v>300000</v>
      </c>
    </row>
    <row r="23" spans="1:12" x14ac:dyDescent="0.25">
      <c r="A23" s="160" t="s">
        <v>24</v>
      </c>
      <c r="B23" s="161"/>
      <c r="C23" s="161"/>
      <c r="D23" s="161"/>
      <c r="E23" s="162"/>
      <c r="F23" s="37">
        <v>258209.8</v>
      </c>
      <c r="G23" s="37">
        <v>271968</v>
      </c>
      <c r="H23" s="37">
        <v>265000</v>
      </c>
      <c r="I23" s="38">
        <v>298534</v>
      </c>
      <c r="J23" s="34">
        <v>295000</v>
      </c>
      <c r="K23" s="35">
        <v>300000</v>
      </c>
      <c r="L23" s="36">
        <v>300000</v>
      </c>
    </row>
    <row r="24" spans="1:12" ht="15.75" thickBot="1" x14ac:dyDescent="0.3">
      <c r="A24" s="173" t="s">
        <v>25</v>
      </c>
      <c r="B24" s="174"/>
      <c r="C24" s="174"/>
      <c r="D24" s="174"/>
      <c r="E24" s="175"/>
      <c r="F24" s="21">
        <v>0</v>
      </c>
      <c r="G24" s="21">
        <v>9288.6</v>
      </c>
      <c r="H24" s="21">
        <v>9200</v>
      </c>
      <c r="I24" s="22">
        <v>9576</v>
      </c>
      <c r="J24" s="39">
        <v>9800</v>
      </c>
      <c r="K24" s="40">
        <v>9800</v>
      </c>
      <c r="L24" s="41">
        <v>9800</v>
      </c>
    </row>
    <row r="25" spans="1:12" ht="15.75" thickBot="1" x14ac:dyDescent="0.3">
      <c r="A25" s="178" t="s">
        <v>26</v>
      </c>
      <c r="B25" s="179"/>
      <c r="C25" s="179"/>
      <c r="D25" s="179"/>
      <c r="E25" s="179"/>
      <c r="F25" s="42">
        <f t="shared" ref="F25:L25" si="2">SUM(F21,F22,F24,)</f>
        <v>260096.62</v>
      </c>
      <c r="G25" s="43">
        <f t="shared" si="2"/>
        <v>285164.52999999997</v>
      </c>
      <c r="H25" s="43">
        <f>SUM(H22,H21,H24,)</f>
        <v>274200</v>
      </c>
      <c r="I25" s="44">
        <f t="shared" si="2"/>
        <v>311372</v>
      </c>
      <c r="J25" s="45">
        <f t="shared" si="2"/>
        <v>304800</v>
      </c>
      <c r="K25" s="42">
        <f t="shared" si="2"/>
        <v>309800</v>
      </c>
      <c r="L25" s="46">
        <f t="shared" si="2"/>
        <v>309800</v>
      </c>
    </row>
    <row r="26" spans="1:12" ht="20.25" thickTop="1" thickBot="1" x14ac:dyDescent="0.35">
      <c r="A26" s="180" t="s">
        <v>27</v>
      </c>
      <c r="B26" s="181"/>
      <c r="C26" s="181"/>
      <c r="D26" s="181"/>
      <c r="E26" s="181"/>
      <c r="F26" s="47">
        <f t="shared" ref="F26:L26" si="3">SUM(F9,F20,F25,)</f>
        <v>694011.92</v>
      </c>
      <c r="G26" s="47">
        <f t="shared" si="3"/>
        <v>708017.07000000007</v>
      </c>
      <c r="H26" s="47">
        <f t="shared" si="3"/>
        <v>675592</v>
      </c>
      <c r="I26" s="47">
        <f t="shared" si="3"/>
        <v>704055</v>
      </c>
      <c r="J26" s="48">
        <f t="shared" si="3"/>
        <v>685586</v>
      </c>
      <c r="K26" s="49">
        <f t="shared" si="3"/>
        <v>693181</v>
      </c>
      <c r="L26" s="50">
        <f t="shared" si="3"/>
        <v>697099</v>
      </c>
    </row>
    <row r="27" spans="1:12" ht="19.5" thickBot="1" x14ac:dyDescent="0.35">
      <c r="A27" s="182" t="s">
        <v>28</v>
      </c>
      <c r="B27" s="183"/>
      <c r="C27" s="183"/>
      <c r="D27" s="183"/>
      <c r="E27" s="183"/>
      <c r="F27" s="25">
        <v>8331.2800000000007</v>
      </c>
      <c r="G27" s="25">
        <v>8868.56</v>
      </c>
      <c r="H27" s="25">
        <v>8100</v>
      </c>
      <c r="I27" s="26">
        <v>10547</v>
      </c>
      <c r="J27" s="27">
        <v>10500</v>
      </c>
      <c r="K27" s="28">
        <v>10550</v>
      </c>
      <c r="L27" s="29">
        <v>10600</v>
      </c>
    </row>
    <row r="28" spans="1:12" ht="19.5" thickBot="1" x14ac:dyDescent="0.35">
      <c r="A28" s="184" t="s">
        <v>29</v>
      </c>
      <c r="B28" s="185"/>
      <c r="C28" s="185"/>
      <c r="D28" s="185"/>
      <c r="E28" s="185"/>
      <c r="F28" s="102">
        <f t="shared" ref="F28:L28" si="4">SUM(F26:F27)</f>
        <v>702343.20000000007</v>
      </c>
      <c r="G28" s="102">
        <f t="shared" si="4"/>
        <v>716885.63000000012</v>
      </c>
      <c r="H28" s="102">
        <f t="shared" si="4"/>
        <v>683692</v>
      </c>
      <c r="I28" s="122">
        <v>719602</v>
      </c>
      <c r="J28" s="104">
        <f t="shared" si="4"/>
        <v>696086</v>
      </c>
      <c r="K28" s="105">
        <f t="shared" si="4"/>
        <v>703731</v>
      </c>
      <c r="L28" s="123">
        <f t="shared" si="4"/>
        <v>707699</v>
      </c>
    </row>
    <row r="29" spans="1:12" ht="18.75" x14ac:dyDescent="0.3">
      <c r="A29" s="156"/>
      <c r="B29" s="156"/>
      <c r="C29" s="156"/>
      <c r="D29" s="156"/>
      <c r="E29" s="156"/>
      <c r="F29" s="157"/>
      <c r="G29" s="157"/>
      <c r="H29" s="157"/>
      <c r="I29" s="157"/>
      <c r="J29" s="157"/>
      <c r="K29" s="157"/>
      <c r="L29" s="157"/>
    </row>
    <row r="30" spans="1:12" ht="18.75" x14ac:dyDescent="0.3">
      <c r="A30" s="156"/>
      <c r="B30" s="156"/>
      <c r="C30" s="156"/>
      <c r="D30" s="156"/>
      <c r="E30" s="156"/>
      <c r="F30" s="157"/>
      <c r="G30" s="157"/>
      <c r="H30" s="157"/>
      <c r="I30" s="157"/>
      <c r="J30" s="157"/>
      <c r="K30" s="157"/>
      <c r="L30" s="157"/>
    </row>
    <row r="31" spans="1:12" ht="18.75" x14ac:dyDescent="0.3">
      <c r="A31" s="156"/>
      <c r="B31" s="156"/>
      <c r="C31" s="156"/>
      <c r="D31" s="156"/>
      <c r="E31" s="156"/>
      <c r="F31" s="157"/>
      <c r="G31" s="157"/>
      <c r="H31" s="157"/>
      <c r="I31" s="157"/>
      <c r="J31" s="157"/>
      <c r="K31" s="157"/>
      <c r="L31" s="157"/>
    </row>
    <row r="32" spans="1:12" ht="19.5" thickBot="1" x14ac:dyDescent="0.35">
      <c r="A32" s="51"/>
      <c r="B32" s="51"/>
      <c r="C32" s="51"/>
      <c r="D32" s="51"/>
      <c r="E32" s="51"/>
      <c r="F32" s="52"/>
      <c r="G32" s="52"/>
      <c r="H32" s="53"/>
      <c r="I32" s="53"/>
      <c r="J32" s="53"/>
      <c r="K32" s="53"/>
      <c r="L32" s="53"/>
    </row>
    <row r="33" spans="1:12" x14ac:dyDescent="0.25">
      <c r="A33" s="164" t="s">
        <v>30</v>
      </c>
      <c r="B33" s="165"/>
      <c r="C33" s="165"/>
      <c r="D33" s="165"/>
      <c r="E33" s="165"/>
      <c r="F33" s="166" t="s">
        <v>1</v>
      </c>
      <c r="G33" s="166"/>
      <c r="H33" s="1" t="s">
        <v>2</v>
      </c>
      <c r="I33" s="2" t="s">
        <v>3</v>
      </c>
      <c r="J33" s="3" t="s">
        <v>4</v>
      </c>
      <c r="K33" s="4" t="s">
        <v>4</v>
      </c>
      <c r="L33" s="5" t="s">
        <v>4</v>
      </c>
    </row>
    <row r="34" spans="1:12" x14ac:dyDescent="0.25">
      <c r="A34" s="165"/>
      <c r="B34" s="165"/>
      <c r="C34" s="165"/>
      <c r="D34" s="165"/>
      <c r="E34" s="165"/>
      <c r="F34" s="6">
        <v>2012</v>
      </c>
      <c r="G34" s="5">
        <v>2013</v>
      </c>
      <c r="H34" s="5">
        <v>2014</v>
      </c>
      <c r="I34" s="7">
        <v>2014</v>
      </c>
      <c r="J34" s="8">
        <v>2015</v>
      </c>
      <c r="K34" s="4">
        <v>2016</v>
      </c>
      <c r="L34" s="5">
        <v>2017</v>
      </c>
    </row>
    <row r="35" spans="1:12" ht="15.75" thickBot="1" x14ac:dyDescent="0.3">
      <c r="A35" s="167" t="s">
        <v>5</v>
      </c>
      <c r="B35" s="168"/>
      <c r="C35" s="168"/>
      <c r="D35" s="168"/>
      <c r="E35" s="169"/>
      <c r="F35" s="9" t="s">
        <v>6</v>
      </c>
      <c r="G35" s="9" t="s">
        <v>6</v>
      </c>
      <c r="H35" s="9" t="s">
        <v>6</v>
      </c>
      <c r="I35" s="10" t="s">
        <v>6</v>
      </c>
      <c r="J35" s="11" t="s">
        <v>6</v>
      </c>
      <c r="K35" s="12" t="s">
        <v>6</v>
      </c>
      <c r="L35" s="9" t="s">
        <v>6</v>
      </c>
    </row>
    <row r="36" spans="1:12" ht="16.5" thickTop="1" thickBot="1" x14ac:dyDescent="0.3">
      <c r="A36" s="189" t="s">
        <v>31</v>
      </c>
      <c r="B36" s="190"/>
      <c r="C36" s="190"/>
      <c r="D36" s="190"/>
      <c r="E36" s="191"/>
      <c r="F36" s="54">
        <v>2669</v>
      </c>
      <c r="G36" s="55">
        <v>7378</v>
      </c>
      <c r="H36" s="55">
        <v>5000</v>
      </c>
      <c r="I36" s="56">
        <v>8194</v>
      </c>
      <c r="J36" s="57">
        <v>5000</v>
      </c>
      <c r="K36" s="58">
        <v>5000</v>
      </c>
      <c r="L36" s="59">
        <v>7000</v>
      </c>
    </row>
    <row r="37" spans="1:12" ht="19.5" thickBot="1" x14ac:dyDescent="0.35">
      <c r="A37" s="184" t="s">
        <v>32</v>
      </c>
      <c r="B37" s="185"/>
      <c r="C37" s="185"/>
      <c r="D37" s="185"/>
      <c r="E37" s="185"/>
      <c r="F37" s="105">
        <v>2669</v>
      </c>
      <c r="G37" s="102">
        <v>7378</v>
      </c>
      <c r="H37" s="102">
        <f>SUM(H36)</f>
        <v>5000</v>
      </c>
      <c r="I37" s="122">
        <v>8194</v>
      </c>
      <c r="J37" s="104">
        <v>5000</v>
      </c>
      <c r="K37" s="105">
        <v>5000</v>
      </c>
      <c r="L37" s="123">
        <v>7000</v>
      </c>
    </row>
    <row r="38" spans="1:12" ht="19.5" thickBot="1" x14ac:dyDescent="0.35">
      <c r="A38" s="51"/>
      <c r="B38" s="51"/>
      <c r="C38" s="51"/>
      <c r="D38" s="51"/>
      <c r="E38" s="51"/>
      <c r="F38" s="60"/>
      <c r="G38" s="60"/>
      <c r="H38" s="61"/>
      <c r="I38" s="61"/>
      <c r="J38" s="61"/>
      <c r="K38" s="61"/>
      <c r="L38" s="61"/>
    </row>
    <row r="39" spans="1:12" x14ac:dyDescent="0.25">
      <c r="A39" s="164" t="s">
        <v>33</v>
      </c>
      <c r="B39" s="165"/>
      <c r="C39" s="165"/>
      <c r="D39" s="165"/>
      <c r="E39" s="165"/>
      <c r="F39" s="166" t="s">
        <v>1</v>
      </c>
      <c r="G39" s="166"/>
      <c r="H39" s="1" t="s">
        <v>2</v>
      </c>
      <c r="I39" s="2" t="s">
        <v>3</v>
      </c>
      <c r="J39" s="3" t="s">
        <v>4</v>
      </c>
      <c r="K39" s="4" t="s">
        <v>4</v>
      </c>
      <c r="L39" s="5" t="s">
        <v>4</v>
      </c>
    </row>
    <row r="40" spans="1:12" x14ac:dyDescent="0.25">
      <c r="A40" s="165"/>
      <c r="B40" s="165"/>
      <c r="C40" s="165"/>
      <c r="D40" s="165"/>
      <c r="E40" s="165"/>
      <c r="F40" s="6">
        <v>2012</v>
      </c>
      <c r="G40" s="5">
        <v>2013</v>
      </c>
      <c r="H40" s="5">
        <v>2014</v>
      </c>
      <c r="I40" s="7">
        <v>2014</v>
      </c>
      <c r="J40" s="8">
        <v>2015</v>
      </c>
      <c r="K40" s="4">
        <v>2016</v>
      </c>
      <c r="L40" s="5">
        <v>2017</v>
      </c>
    </row>
    <row r="41" spans="1:12" ht="15.75" thickBot="1" x14ac:dyDescent="0.3">
      <c r="A41" s="167" t="s">
        <v>5</v>
      </c>
      <c r="B41" s="168"/>
      <c r="C41" s="168"/>
      <c r="D41" s="168"/>
      <c r="E41" s="169"/>
      <c r="F41" s="9" t="s">
        <v>6</v>
      </c>
      <c r="G41" s="9" t="s">
        <v>6</v>
      </c>
      <c r="H41" s="9" t="s">
        <v>6</v>
      </c>
      <c r="I41" s="10" t="s">
        <v>6</v>
      </c>
      <c r="J41" s="11" t="s">
        <v>6</v>
      </c>
      <c r="K41" s="12" t="s">
        <v>6</v>
      </c>
      <c r="L41" s="9" t="s">
        <v>6</v>
      </c>
    </row>
    <row r="42" spans="1:12" ht="15.75" thickTop="1" x14ac:dyDescent="0.25">
      <c r="A42" s="170" t="s">
        <v>34</v>
      </c>
      <c r="B42" s="171"/>
      <c r="C42" s="171"/>
      <c r="D42" s="171"/>
      <c r="E42" s="172"/>
      <c r="F42" s="13">
        <v>221.04</v>
      </c>
      <c r="G42" s="13">
        <v>186.36</v>
      </c>
      <c r="H42" s="13">
        <v>0</v>
      </c>
      <c r="I42" s="14">
        <v>401</v>
      </c>
      <c r="J42" s="15">
        <v>0</v>
      </c>
      <c r="K42" s="16">
        <v>0</v>
      </c>
      <c r="L42" s="13">
        <v>0</v>
      </c>
    </row>
    <row r="43" spans="1:12" x14ac:dyDescent="0.25">
      <c r="A43" s="160" t="s">
        <v>35</v>
      </c>
      <c r="B43" s="161"/>
      <c r="C43" s="161"/>
      <c r="D43" s="161"/>
      <c r="E43" s="162"/>
      <c r="F43" s="17">
        <v>0</v>
      </c>
      <c r="G43" s="17">
        <v>43092.53</v>
      </c>
      <c r="H43" s="17">
        <v>9600</v>
      </c>
      <c r="I43" s="18">
        <v>28534</v>
      </c>
      <c r="J43" s="34">
        <v>52132</v>
      </c>
      <c r="K43" s="20">
        <v>0</v>
      </c>
      <c r="L43" s="17">
        <v>0</v>
      </c>
    </row>
    <row r="44" spans="1:12" ht="15.75" thickBot="1" x14ac:dyDescent="0.3">
      <c r="A44" s="173" t="s">
        <v>36</v>
      </c>
      <c r="B44" s="174"/>
      <c r="C44" s="174"/>
      <c r="D44" s="174"/>
      <c r="E44" s="175"/>
      <c r="F44" s="21">
        <v>79526.3</v>
      </c>
      <c r="G44" s="21">
        <v>0</v>
      </c>
      <c r="H44" s="21">
        <v>0</v>
      </c>
      <c r="I44" s="22">
        <v>6758</v>
      </c>
      <c r="J44" s="23">
        <v>0</v>
      </c>
      <c r="K44" s="24">
        <v>0</v>
      </c>
      <c r="L44" s="21">
        <v>0</v>
      </c>
    </row>
    <row r="45" spans="1:12" ht="15.75" thickBot="1" x14ac:dyDescent="0.3">
      <c r="A45" s="176" t="s">
        <v>37</v>
      </c>
      <c r="B45" s="192"/>
      <c r="C45" s="192"/>
      <c r="D45" s="192"/>
      <c r="E45" s="192"/>
      <c r="F45" s="25">
        <f t="shared" ref="F45:L45" si="5">SUM(F42:F44)</f>
        <v>79747.34</v>
      </c>
      <c r="G45" s="25">
        <f t="shared" si="5"/>
        <v>43278.89</v>
      </c>
      <c r="H45" s="25">
        <f t="shared" si="5"/>
        <v>9600</v>
      </c>
      <c r="I45" s="26">
        <f t="shared" si="5"/>
        <v>35693</v>
      </c>
      <c r="J45" s="27">
        <f t="shared" si="5"/>
        <v>52132</v>
      </c>
      <c r="K45" s="28">
        <f t="shared" si="5"/>
        <v>0</v>
      </c>
      <c r="L45" s="29">
        <f t="shared" si="5"/>
        <v>0</v>
      </c>
    </row>
    <row r="46" spans="1:12" ht="15.75" thickBot="1" x14ac:dyDescent="0.3">
      <c r="A46" s="193" t="s">
        <v>38</v>
      </c>
      <c r="B46" s="194"/>
      <c r="C46" s="194"/>
      <c r="D46" s="194"/>
      <c r="E46" s="195"/>
      <c r="F46" s="62">
        <v>0</v>
      </c>
      <c r="G46" s="62">
        <v>84211</v>
      </c>
      <c r="H46" s="62">
        <v>0</v>
      </c>
      <c r="I46" s="63">
        <v>0</v>
      </c>
      <c r="J46" s="64">
        <v>0</v>
      </c>
      <c r="K46" s="65">
        <v>0</v>
      </c>
      <c r="L46" s="62">
        <v>0</v>
      </c>
    </row>
    <row r="47" spans="1:12" ht="19.5" thickBot="1" x14ac:dyDescent="0.35">
      <c r="A47" s="196" t="s">
        <v>39</v>
      </c>
      <c r="B47" s="197"/>
      <c r="C47" s="197"/>
      <c r="D47" s="197"/>
      <c r="E47" s="197"/>
      <c r="F47" s="66">
        <f t="shared" ref="F47:L47" si="6">SUM(F45)</f>
        <v>79747.34</v>
      </c>
      <c r="G47" s="66">
        <f>SUM(G45:G46)</f>
        <v>127489.89</v>
      </c>
      <c r="H47" s="66">
        <f t="shared" si="6"/>
        <v>9600</v>
      </c>
      <c r="I47" s="67">
        <f t="shared" si="6"/>
        <v>35693</v>
      </c>
      <c r="J47" s="68">
        <f t="shared" si="6"/>
        <v>52132</v>
      </c>
      <c r="K47" s="69">
        <f t="shared" si="6"/>
        <v>0</v>
      </c>
      <c r="L47" s="70">
        <f t="shared" si="6"/>
        <v>0</v>
      </c>
    </row>
    <row r="48" spans="1:12" ht="22.5" thickTop="1" thickBot="1" x14ac:dyDescent="0.4">
      <c r="A48" s="186" t="s">
        <v>40</v>
      </c>
      <c r="B48" s="187"/>
      <c r="C48" s="187"/>
      <c r="D48" s="187"/>
      <c r="E48" s="188"/>
      <c r="F48" s="116">
        <f t="shared" ref="F48:L48" si="7">SUM(F28,F37,F47,)</f>
        <v>784759.54</v>
      </c>
      <c r="G48" s="117">
        <f t="shared" si="7"/>
        <v>851753.52000000014</v>
      </c>
      <c r="H48" s="117">
        <f t="shared" si="7"/>
        <v>698292</v>
      </c>
      <c r="I48" s="118">
        <f t="shared" si="7"/>
        <v>763489</v>
      </c>
      <c r="J48" s="119">
        <f t="shared" si="7"/>
        <v>753218</v>
      </c>
      <c r="K48" s="120">
        <f t="shared" si="7"/>
        <v>708731</v>
      </c>
      <c r="L48" s="121">
        <f t="shared" si="7"/>
        <v>714699</v>
      </c>
    </row>
    <row r="49" ht="15.75" thickTop="1" x14ac:dyDescent="0.25"/>
  </sheetData>
  <mergeCells count="42">
    <mergeCell ref="F33:G33"/>
    <mergeCell ref="A48:E48"/>
    <mergeCell ref="A36:E36"/>
    <mergeCell ref="A37:E37"/>
    <mergeCell ref="A39:E40"/>
    <mergeCell ref="F39:G39"/>
    <mergeCell ref="A41:E41"/>
    <mergeCell ref="A42:E42"/>
    <mergeCell ref="A43:E43"/>
    <mergeCell ref="A44:E44"/>
    <mergeCell ref="A45:E45"/>
    <mergeCell ref="A46:E46"/>
    <mergeCell ref="A47:E47"/>
    <mergeCell ref="A35:E35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33:E34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L2"/>
    <mergeCell ref="A3:E4"/>
    <mergeCell ref="F3:G3"/>
    <mergeCell ref="A5:E5"/>
    <mergeCell ref="A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31" workbookViewId="0">
      <selection sqref="A1:L2"/>
    </sheetView>
  </sheetViews>
  <sheetFormatPr defaultRowHeight="15" x14ac:dyDescent="0.25"/>
  <cols>
    <col min="6" max="7" width="11.42578125" customWidth="1"/>
    <col min="8" max="8" width="11.5703125" customWidth="1"/>
    <col min="9" max="9" width="11.28515625" customWidth="1"/>
    <col min="10" max="10" width="11.5703125" customWidth="1"/>
    <col min="11" max="12" width="11.42578125" customWidth="1"/>
  </cols>
  <sheetData>
    <row r="1" spans="1:12" x14ac:dyDescent="0.25">
      <c r="A1" s="163" t="s">
        <v>97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15.75" thickBot="1" x14ac:dyDescent="0.3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x14ac:dyDescent="0.25">
      <c r="A3" s="164" t="s">
        <v>41</v>
      </c>
      <c r="B3" s="165"/>
      <c r="C3" s="165"/>
      <c r="D3" s="165"/>
      <c r="E3" s="165"/>
      <c r="F3" s="166" t="s">
        <v>1</v>
      </c>
      <c r="G3" s="166"/>
      <c r="H3" s="5" t="s">
        <v>2</v>
      </c>
      <c r="I3" s="7" t="s">
        <v>3</v>
      </c>
      <c r="J3" s="3" t="s">
        <v>4</v>
      </c>
      <c r="K3" s="4" t="s">
        <v>4</v>
      </c>
      <c r="L3" s="5" t="s">
        <v>4</v>
      </c>
    </row>
    <row r="4" spans="1:12" ht="15.75" thickBot="1" x14ac:dyDescent="0.3">
      <c r="A4" s="201"/>
      <c r="B4" s="201"/>
      <c r="C4" s="201"/>
      <c r="D4" s="201"/>
      <c r="E4" s="201"/>
      <c r="F4" s="71">
        <v>2012</v>
      </c>
      <c r="G4" s="9">
        <v>2013</v>
      </c>
      <c r="H4" s="9">
        <v>2014</v>
      </c>
      <c r="I4" s="10">
        <v>2014</v>
      </c>
      <c r="J4" s="11">
        <v>2015</v>
      </c>
      <c r="K4" s="12">
        <v>2016</v>
      </c>
      <c r="L4" s="9">
        <v>2017</v>
      </c>
    </row>
    <row r="5" spans="1:12" ht="15.75" thickTop="1" x14ac:dyDescent="0.25">
      <c r="A5" s="202" t="s">
        <v>5</v>
      </c>
      <c r="B5" s="203"/>
      <c r="C5" s="203"/>
      <c r="D5" s="203"/>
      <c r="E5" s="204"/>
      <c r="F5" s="5" t="s">
        <v>6</v>
      </c>
      <c r="G5" s="5" t="s">
        <v>6</v>
      </c>
      <c r="H5" s="5" t="s">
        <v>6</v>
      </c>
      <c r="I5" s="7" t="s">
        <v>6</v>
      </c>
      <c r="J5" s="8" t="s">
        <v>6</v>
      </c>
      <c r="K5" s="4" t="s">
        <v>6</v>
      </c>
      <c r="L5" s="5" t="s">
        <v>6</v>
      </c>
    </row>
    <row r="6" spans="1:12" x14ac:dyDescent="0.25">
      <c r="A6" s="205" t="s">
        <v>42</v>
      </c>
      <c r="B6" s="205"/>
      <c r="C6" s="205"/>
      <c r="D6" s="205"/>
      <c r="E6" s="205"/>
      <c r="F6" s="72">
        <v>52964.649999999994</v>
      </c>
      <c r="G6" s="72">
        <v>57591.429999999993</v>
      </c>
      <c r="H6" s="73">
        <v>61175</v>
      </c>
      <c r="I6" s="74">
        <v>61311</v>
      </c>
      <c r="J6" s="75">
        <v>61550</v>
      </c>
      <c r="K6" s="76">
        <v>62050</v>
      </c>
      <c r="L6" s="73">
        <v>63250</v>
      </c>
    </row>
    <row r="7" spans="1:12" x14ac:dyDescent="0.25">
      <c r="A7" s="77" t="s">
        <v>43</v>
      </c>
      <c r="B7" s="78"/>
      <c r="C7" s="78"/>
      <c r="D7" s="78"/>
      <c r="E7" s="79"/>
      <c r="F7" s="72">
        <v>2406</v>
      </c>
      <c r="G7" s="72">
        <v>2741.83</v>
      </c>
      <c r="H7" s="72">
        <v>2864</v>
      </c>
      <c r="I7" s="80">
        <v>2864</v>
      </c>
      <c r="J7" s="81">
        <v>3000</v>
      </c>
      <c r="K7" s="82">
        <v>3050</v>
      </c>
      <c r="L7" s="72">
        <v>3200</v>
      </c>
    </row>
    <row r="8" spans="1:12" x14ac:dyDescent="0.25">
      <c r="A8" s="198" t="s">
        <v>44</v>
      </c>
      <c r="B8" s="199"/>
      <c r="C8" s="199"/>
      <c r="D8" s="199"/>
      <c r="E8" s="200"/>
      <c r="F8" s="36">
        <v>2255.3199999999997</v>
      </c>
      <c r="G8" s="36">
        <v>3063.7799999999997</v>
      </c>
      <c r="H8" s="36">
        <v>2604</v>
      </c>
      <c r="I8" s="83">
        <v>2815</v>
      </c>
      <c r="J8" s="34">
        <v>2718</v>
      </c>
      <c r="K8" s="35">
        <v>2773</v>
      </c>
      <c r="L8" s="36">
        <v>2878</v>
      </c>
    </row>
    <row r="9" spans="1:12" x14ac:dyDescent="0.25">
      <c r="A9" s="198" t="s">
        <v>45</v>
      </c>
      <c r="B9" s="199"/>
      <c r="C9" s="199"/>
      <c r="D9" s="199"/>
      <c r="E9" s="200"/>
      <c r="F9" s="36">
        <v>3567.65</v>
      </c>
      <c r="G9" s="36">
        <v>3521.2</v>
      </c>
      <c r="H9" s="36">
        <v>3757</v>
      </c>
      <c r="I9" s="83">
        <v>3832</v>
      </c>
      <c r="J9" s="34">
        <v>3842</v>
      </c>
      <c r="K9" s="35">
        <v>3892</v>
      </c>
      <c r="L9" s="36">
        <v>3970</v>
      </c>
    </row>
    <row r="10" spans="1:12" x14ac:dyDescent="0.25">
      <c r="A10" s="198" t="s">
        <v>46</v>
      </c>
      <c r="B10" s="199"/>
      <c r="C10" s="199"/>
      <c r="D10" s="199"/>
      <c r="E10" s="200"/>
      <c r="F10" s="36">
        <v>14168.15</v>
      </c>
      <c r="G10" s="36">
        <v>17096.370000000003</v>
      </c>
      <c r="H10" s="36">
        <v>17327</v>
      </c>
      <c r="I10" s="83">
        <v>17478</v>
      </c>
      <c r="J10" s="34">
        <v>17406</v>
      </c>
      <c r="K10" s="35">
        <v>17456</v>
      </c>
      <c r="L10" s="36">
        <v>17691</v>
      </c>
    </row>
    <row r="11" spans="1:12" x14ac:dyDescent="0.25">
      <c r="A11" s="198" t="s">
        <v>47</v>
      </c>
      <c r="B11" s="199"/>
      <c r="C11" s="199"/>
      <c r="D11" s="199"/>
      <c r="E11" s="200"/>
      <c r="F11" s="36">
        <v>478.08</v>
      </c>
      <c r="G11" s="36">
        <v>534.52</v>
      </c>
      <c r="H11" s="36">
        <v>600</v>
      </c>
      <c r="I11" s="83">
        <v>600</v>
      </c>
      <c r="J11" s="34">
        <v>600</v>
      </c>
      <c r="K11" s="35">
        <v>600</v>
      </c>
      <c r="L11" s="36">
        <v>600</v>
      </c>
    </row>
    <row r="12" spans="1:12" x14ac:dyDescent="0.25">
      <c r="A12" s="198" t="s">
        <v>48</v>
      </c>
      <c r="B12" s="199"/>
      <c r="C12" s="199"/>
      <c r="D12" s="199"/>
      <c r="E12" s="200"/>
      <c r="F12" s="36">
        <v>11.08</v>
      </c>
      <c r="G12" s="36">
        <v>281.01</v>
      </c>
      <c r="H12" s="36">
        <v>270</v>
      </c>
      <c r="I12" s="83">
        <v>270</v>
      </c>
      <c r="J12" s="34">
        <v>280</v>
      </c>
      <c r="K12" s="35">
        <v>285</v>
      </c>
      <c r="L12" s="36">
        <v>285</v>
      </c>
    </row>
    <row r="13" spans="1:12" x14ac:dyDescent="0.25">
      <c r="A13" s="198" t="s">
        <v>49</v>
      </c>
      <c r="B13" s="199"/>
      <c r="C13" s="199"/>
      <c r="D13" s="199"/>
      <c r="E13" s="200"/>
      <c r="F13" s="36">
        <v>27939.629999999997</v>
      </c>
      <c r="G13" s="36">
        <v>24861.120000000003</v>
      </c>
      <c r="H13" s="36">
        <v>26200</v>
      </c>
      <c r="I13" s="83">
        <v>26233</v>
      </c>
      <c r="J13" s="34">
        <v>24760</v>
      </c>
      <c r="K13" s="35">
        <v>23970</v>
      </c>
      <c r="L13" s="36">
        <v>24570</v>
      </c>
    </row>
    <row r="14" spans="1:12" x14ac:dyDescent="0.25">
      <c r="A14" s="198" t="s">
        <v>50</v>
      </c>
      <c r="B14" s="199"/>
      <c r="C14" s="199"/>
      <c r="D14" s="199"/>
      <c r="E14" s="200"/>
      <c r="F14" s="36">
        <v>13462.01</v>
      </c>
      <c r="G14" s="36">
        <v>10621.68</v>
      </c>
      <c r="H14" s="36">
        <v>15955</v>
      </c>
      <c r="I14" s="83">
        <v>18400</v>
      </c>
      <c r="J14" s="34">
        <v>15270</v>
      </c>
      <c r="K14" s="35">
        <v>12170</v>
      </c>
      <c r="L14" s="36">
        <v>11470</v>
      </c>
    </row>
    <row r="15" spans="1:12" x14ac:dyDescent="0.25">
      <c r="A15" s="208" t="s">
        <v>51</v>
      </c>
      <c r="B15" s="208"/>
      <c r="C15" s="208"/>
      <c r="D15" s="208"/>
      <c r="E15" s="208"/>
      <c r="F15" s="72">
        <v>3857.41</v>
      </c>
      <c r="G15" s="72">
        <v>2564.64</v>
      </c>
      <c r="H15" s="72">
        <v>2785</v>
      </c>
      <c r="I15" s="80">
        <v>4760</v>
      </c>
      <c r="J15" s="81">
        <v>5900</v>
      </c>
      <c r="K15" s="82">
        <v>5650</v>
      </c>
      <c r="L15" s="72">
        <v>5450</v>
      </c>
    </row>
    <row r="16" spans="1:12" x14ac:dyDescent="0.25">
      <c r="A16" s="198" t="s">
        <v>52</v>
      </c>
      <c r="B16" s="199"/>
      <c r="C16" s="199"/>
      <c r="D16" s="199"/>
      <c r="E16" s="200"/>
      <c r="F16" s="36">
        <v>2874.18</v>
      </c>
      <c r="G16" s="36">
        <v>9513.6299999999992</v>
      </c>
      <c r="H16" s="36">
        <v>5780</v>
      </c>
      <c r="I16" s="83">
        <v>13825</v>
      </c>
      <c r="J16" s="34">
        <v>7350</v>
      </c>
      <c r="K16" s="35">
        <v>5850</v>
      </c>
      <c r="L16" s="36">
        <v>5850</v>
      </c>
    </row>
    <row r="17" spans="1:12" x14ac:dyDescent="0.25">
      <c r="A17" s="198" t="s">
        <v>53</v>
      </c>
      <c r="B17" s="199"/>
      <c r="C17" s="199"/>
      <c r="D17" s="199"/>
      <c r="E17" s="200"/>
      <c r="F17" s="36">
        <v>1223.68</v>
      </c>
      <c r="G17" s="36">
        <v>818.41000000000008</v>
      </c>
      <c r="H17" s="36">
        <v>856</v>
      </c>
      <c r="I17" s="83">
        <v>785</v>
      </c>
      <c r="J17" s="34">
        <v>785</v>
      </c>
      <c r="K17" s="35">
        <v>785</v>
      </c>
      <c r="L17" s="36">
        <v>785</v>
      </c>
    </row>
    <row r="18" spans="1:12" x14ac:dyDescent="0.25">
      <c r="A18" s="198" t="s">
        <v>54</v>
      </c>
      <c r="B18" s="199"/>
      <c r="C18" s="199"/>
      <c r="D18" s="199"/>
      <c r="E18" s="200"/>
      <c r="F18" s="36">
        <v>73624.33</v>
      </c>
      <c r="G18" s="36">
        <v>55271.509999999987</v>
      </c>
      <c r="H18" s="36">
        <v>61025</v>
      </c>
      <c r="I18" s="83">
        <v>60865</v>
      </c>
      <c r="J18" s="34">
        <v>57850</v>
      </c>
      <c r="K18" s="35">
        <v>55700</v>
      </c>
      <c r="L18" s="36">
        <v>55350</v>
      </c>
    </row>
    <row r="19" spans="1:12" x14ac:dyDescent="0.25">
      <c r="A19" s="198" t="s">
        <v>55</v>
      </c>
      <c r="B19" s="199"/>
      <c r="C19" s="199"/>
      <c r="D19" s="199"/>
      <c r="E19" s="200"/>
      <c r="F19" s="36">
        <v>1447.73</v>
      </c>
      <c r="G19" s="36">
        <v>1610.88</v>
      </c>
      <c r="H19" s="36">
        <v>1587</v>
      </c>
      <c r="I19" s="83">
        <v>1580</v>
      </c>
      <c r="J19" s="34">
        <v>1600</v>
      </c>
      <c r="K19" s="35">
        <v>1600</v>
      </c>
      <c r="L19" s="36">
        <v>1600</v>
      </c>
    </row>
    <row r="20" spans="1:12" x14ac:dyDescent="0.25">
      <c r="A20" s="198" t="s">
        <v>56</v>
      </c>
      <c r="B20" s="199"/>
      <c r="C20" s="199"/>
      <c r="D20" s="199"/>
      <c r="E20" s="200"/>
      <c r="F20" s="36">
        <v>2122.4499999999998</v>
      </c>
      <c r="G20" s="36">
        <v>5322.8099999999995</v>
      </c>
      <c r="H20" s="36">
        <v>1242</v>
      </c>
      <c r="I20" s="83">
        <v>1871</v>
      </c>
      <c r="J20" s="34">
        <v>1750</v>
      </c>
      <c r="K20" s="35">
        <v>1750</v>
      </c>
      <c r="L20" s="36">
        <v>11650</v>
      </c>
    </row>
    <row r="21" spans="1:12" x14ac:dyDescent="0.25">
      <c r="A21" s="198" t="s">
        <v>57</v>
      </c>
      <c r="B21" s="199"/>
      <c r="C21" s="199"/>
      <c r="D21" s="199"/>
      <c r="E21" s="200"/>
      <c r="F21" s="36">
        <v>9389.17</v>
      </c>
      <c r="G21" s="36">
        <v>5822.57</v>
      </c>
      <c r="H21" s="36">
        <v>5200</v>
      </c>
      <c r="I21" s="83">
        <v>778</v>
      </c>
      <c r="J21" s="34">
        <v>1000</v>
      </c>
      <c r="K21" s="35">
        <v>2000</v>
      </c>
      <c r="L21" s="36">
        <v>2000</v>
      </c>
    </row>
    <row r="22" spans="1:12" x14ac:dyDescent="0.25">
      <c r="A22" s="198" t="s">
        <v>58</v>
      </c>
      <c r="B22" s="199"/>
      <c r="C22" s="199"/>
      <c r="D22" s="199"/>
      <c r="E22" s="200"/>
      <c r="F22" s="36">
        <v>4927</v>
      </c>
      <c r="G22" s="36">
        <v>5025.93</v>
      </c>
      <c r="H22" s="36">
        <v>6373</v>
      </c>
      <c r="I22" s="83">
        <v>6600</v>
      </c>
      <c r="J22" s="34">
        <v>6500</v>
      </c>
      <c r="K22" s="35">
        <v>6400</v>
      </c>
      <c r="L22" s="36">
        <v>6300</v>
      </c>
    </row>
    <row r="23" spans="1:12" ht="15.75" thickBot="1" x14ac:dyDescent="0.3">
      <c r="A23" s="209" t="s">
        <v>59</v>
      </c>
      <c r="B23" s="210"/>
      <c r="C23" s="210"/>
      <c r="D23" s="210"/>
      <c r="E23" s="211"/>
      <c r="F23" s="84">
        <v>0</v>
      </c>
      <c r="G23" s="84">
        <v>170</v>
      </c>
      <c r="H23" s="84">
        <v>0</v>
      </c>
      <c r="I23" s="85">
        <v>0</v>
      </c>
      <c r="J23" s="86">
        <v>0</v>
      </c>
      <c r="K23" s="87">
        <v>0</v>
      </c>
      <c r="L23" s="84">
        <v>0</v>
      </c>
    </row>
    <row r="24" spans="1:12" ht="20.25" thickTop="1" thickBot="1" x14ac:dyDescent="0.35">
      <c r="A24" s="212" t="s">
        <v>60</v>
      </c>
      <c r="B24" s="213"/>
      <c r="C24" s="213"/>
      <c r="D24" s="213"/>
      <c r="E24" s="214"/>
      <c r="F24" s="88">
        <v>216718.52000000002</v>
      </c>
      <c r="G24" s="88">
        <v>206433.31999999995</v>
      </c>
      <c r="H24" s="88">
        <f>SUM(H6:H23)</f>
        <v>215600</v>
      </c>
      <c r="I24" s="89">
        <f>SUM(I6:I23)</f>
        <v>224867</v>
      </c>
      <c r="J24" s="90">
        <f>SUM(J6:J23)</f>
        <v>212161</v>
      </c>
      <c r="K24" s="91">
        <f>SUM(K6:K23)</f>
        <v>205981</v>
      </c>
      <c r="L24" s="88">
        <f>SUM(L6:L23)</f>
        <v>216899</v>
      </c>
    </row>
    <row r="25" spans="1:12" ht="19.5" thickBot="1" x14ac:dyDescent="0.35">
      <c r="A25" s="215" t="s">
        <v>61</v>
      </c>
      <c r="B25" s="215"/>
      <c r="C25" s="215"/>
      <c r="D25" s="215"/>
      <c r="E25" s="215"/>
      <c r="F25" s="92">
        <f t="shared" ref="F25:L25" si="0">SUM(F26:F29)</f>
        <v>376490.29</v>
      </c>
      <c r="G25" s="92">
        <f t="shared" si="0"/>
        <v>394532.69999999995</v>
      </c>
      <c r="H25" s="92">
        <f t="shared" si="0"/>
        <v>389538</v>
      </c>
      <c r="I25" s="93">
        <f t="shared" si="0"/>
        <v>436548</v>
      </c>
      <c r="J25" s="94">
        <f t="shared" si="0"/>
        <v>450725</v>
      </c>
      <c r="K25" s="95">
        <f t="shared" si="0"/>
        <v>454550</v>
      </c>
      <c r="L25" s="92">
        <f t="shared" si="0"/>
        <v>454600</v>
      </c>
    </row>
    <row r="26" spans="1:12" x14ac:dyDescent="0.25">
      <c r="A26" s="206" t="s">
        <v>62</v>
      </c>
      <c r="B26" s="206"/>
      <c r="C26" s="206"/>
      <c r="D26" s="206"/>
      <c r="E26" s="207"/>
      <c r="F26" s="13">
        <v>110126.29</v>
      </c>
      <c r="G26" s="13">
        <v>115378.22</v>
      </c>
      <c r="H26" s="13">
        <v>116438</v>
      </c>
      <c r="I26" s="96">
        <v>127100</v>
      </c>
      <c r="J26" s="15">
        <v>145225</v>
      </c>
      <c r="K26" s="16">
        <v>144000</v>
      </c>
      <c r="L26" s="13">
        <v>144000</v>
      </c>
    </row>
    <row r="27" spans="1:12" x14ac:dyDescent="0.25">
      <c r="A27" s="206" t="s">
        <v>63</v>
      </c>
      <c r="B27" s="206"/>
      <c r="C27" s="206"/>
      <c r="D27" s="206"/>
      <c r="E27" s="207"/>
      <c r="F27" s="17">
        <v>257927.76</v>
      </c>
      <c r="G27" s="17">
        <v>271577.14</v>
      </c>
      <c r="H27" s="17">
        <v>265000</v>
      </c>
      <c r="I27" s="97">
        <v>298500</v>
      </c>
      <c r="J27" s="19">
        <v>295000</v>
      </c>
      <c r="K27" s="20">
        <v>300000</v>
      </c>
      <c r="L27" s="17">
        <v>300000</v>
      </c>
    </row>
    <row r="28" spans="1:12" x14ac:dyDescent="0.25">
      <c r="A28" s="206" t="s">
        <v>64</v>
      </c>
      <c r="B28" s="206"/>
      <c r="C28" s="206"/>
      <c r="D28" s="206"/>
      <c r="E28" s="207"/>
      <c r="F28" s="17">
        <v>8177.2</v>
      </c>
      <c r="G28" s="17">
        <v>7390.98</v>
      </c>
      <c r="H28" s="17">
        <v>8100</v>
      </c>
      <c r="I28" s="97">
        <v>10547</v>
      </c>
      <c r="J28" s="19">
        <v>10500</v>
      </c>
      <c r="K28" s="20">
        <v>10550</v>
      </c>
      <c r="L28" s="17">
        <v>10600</v>
      </c>
    </row>
    <row r="29" spans="1:12" ht="15.75" thickBot="1" x14ac:dyDescent="0.3">
      <c r="A29" s="206" t="s">
        <v>65</v>
      </c>
      <c r="B29" s="206"/>
      <c r="C29" s="206"/>
      <c r="D29" s="206"/>
      <c r="E29" s="207"/>
      <c r="F29" s="21">
        <v>259.04000000000002</v>
      </c>
      <c r="G29" s="21">
        <v>186.36</v>
      </c>
      <c r="H29" s="21">
        <v>0</v>
      </c>
      <c r="I29" s="98">
        <v>401</v>
      </c>
      <c r="J29" s="23">
        <v>0</v>
      </c>
      <c r="K29" s="24">
        <v>0</v>
      </c>
      <c r="L29" s="21">
        <v>0</v>
      </c>
    </row>
    <row r="30" spans="1:12" ht="19.5" thickBot="1" x14ac:dyDescent="0.35">
      <c r="A30" s="99" t="s">
        <v>66</v>
      </c>
      <c r="B30" s="100"/>
      <c r="C30" s="100"/>
      <c r="D30" s="100"/>
      <c r="E30" s="101"/>
      <c r="F30" s="102">
        <f t="shared" ref="F30:L30" si="1">SUM(F24:F25)</f>
        <v>593208.81000000006</v>
      </c>
      <c r="G30" s="102">
        <f t="shared" si="1"/>
        <v>600966.0199999999</v>
      </c>
      <c r="H30" s="102">
        <f t="shared" si="1"/>
        <v>605138</v>
      </c>
      <c r="I30" s="103">
        <f t="shared" si="1"/>
        <v>661415</v>
      </c>
      <c r="J30" s="104">
        <f t="shared" si="1"/>
        <v>662886</v>
      </c>
      <c r="K30" s="105">
        <f t="shared" si="1"/>
        <v>660531</v>
      </c>
      <c r="L30" s="106">
        <f t="shared" si="1"/>
        <v>671499</v>
      </c>
    </row>
    <row r="31" spans="1:12" s="159" customFormat="1" ht="18.75" x14ac:dyDescent="0.3">
      <c r="A31" s="158"/>
      <c r="B31" s="158"/>
      <c r="C31" s="158"/>
      <c r="D31" s="158"/>
      <c r="E31" s="158"/>
      <c r="F31" s="157"/>
      <c r="G31" s="157"/>
      <c r="H31" s="157"/>
      <c r="I31" s="157"/>
      <c r="J31" s="157"/>
      <c r="K31" s="157"/>
      <c r="L31" s="157"/>
    </row>
    <row r="32" spans="1:12" ht="15.75" thickBot="1" x14ac:dyDescent="0.3"/>
    <row r="33" spans="1:12" x14ac:dyDescent="0.25">
      <c r="A33" s="216" t="s">
        <v>67</v>
      </c>
      <c r="B33" s="217"/>
      <c r="C33" s="217"/>
      <c r="D33" s="217"/>
      <c r="E33" s="218"/>
      <c r="F33" s="222" t="s">
        <v>1</v>
      </c>
      <c r="G33" s="223"/>
      <c r="H33" s="5" t="s">
        <v>2</v>
      </c>
      <c r="I33" s="7" t="s">
        <v>3</v>
      </c>
      <c r="J33" s="3" t="s">
        <v>4</v>
      </c>
      <c r="K33" s="4" t="s">
        <v>4</v>
      </c>
      <c r="L33" s="5" t="s">
        <v>4</v>
      </c>
    </row>
    <row r="34" spans="1:12" ht="15.75" thickBot="1" x14ac:dyDescent="0.3">
      <c r="A34" s="219"/>
      <c r="B34" s="220"/>
      <c r="C34" s="220"/>
      <c r="D34" s="220"/>
      <c r="E34" s="221"/>
      <c r="F34" s="71">
        <v>2012</v>
      </c>
      <c r="G34" s="9">
        <v>2013</v>
      </c>
      <c r="H34" s="9">
        <v>2014</v>
      </c>
      <c r="I34" s="10">
        <v>2014</v>
      </c>
      <c r="J34" s="11">
        <v>2015</v>
      </c>
      <c r="K34" s="12">
        <v>2016</v>
      </c>
      <c r="L34" s="9">
        <v>2017</v>
      </c>
    </row>
    <row r="35" spans="1:12" ht="15.75" thickTop="1" x14ac:dyDescent="0.25">
      <c r="A35" s="202" t="s">
        <v>5</v>
      </c>
      <c r="B35" s="203"/>
      <c r="C35" s="203"/>
      <c r="D35" s="203"/>
      <c r="E35" s="204"/>
      <c r="F35" s="5" t="s">
        <v>6</v>
      </c>
      <c r="G35" s="5" t="s">
        <v>6</v>
      </c>
      <c r="H35" s="5" t="s">
        <v>6</v>
      </c>
      <c r="I35" s="7" t="s">
        <v>6</v>
      </c>
      <c r="J35" s="8" t="s">
        <v>6</v>
      </c>
      <c r="K35" s="4" t="s">
        <v>6</v>
      </c>
      <c r="L35" s="5" t="s">
        <v>6</v>
      </c>
    </row>
    <row r="36" spans="1:12" x14ac:dyDescent="0.25">
      <c r="A36" s="170" t="s">
        <v>68</v>
      </c>
      <c r="B36" s="171"/>
      <c r="C36" s="171"/>
      <c r="D36" s="171"/>
      <c r="E36" s="172"/>
      <c r="F36" s="13">
        <v>1075</v>
      </c>
      <c r="G36" s="33">
        <v>2380</v>
      </c>
      <c r="H36" s="13">
        <v>5199</v>
      </c>
      <c r="I36" s="96">
        <v>0</v>
      </c>
      <c r="J36" s="15">
        <v>20000</v>
      </c>
      <c r="K36" s="16">
        <v>0</v>
      </c>
      <c r="L36" s="13">
        <v>0</v>
      </c>
    </row>
    <row r="37" spans="1:12" x14ac:dyDescent="0.25">
      <c r="A37" s="160" t="s">
        <v>69</v>
      </c>
      <c r="B37" s="161"/>
      <c r="C37" s="161"/>
      <c r="D37" s="161"/>
      <c r="E37" s="162"/>
      <c r="F37" s="17">
        <v>0</v>
      </c>
      <c r="G37" s="17">
        <v>84211</v>
      </c>
      <c r="H37" s="17">
        <v>0</v>
      </c>
      <c r="I37" s="97">
        <v>2000</v>
      </c>
      <c r="J37" s="19">
        <v>3000</v>
      </c>
      <c r="K37" s="20">
        <v>0</v>
      </c>
      <c r="L37" s="17">
        <v>0</v>
      </c>
    </row>
    <row r="38" spans="1:12" x14ac:dyDescent="0.25">
      <c r="A38" s="160" t="s">
        <v>70</v>
      </c>
      <c r="B38" s="161"/>
      <c r="C38" s="161"/>
      <c r="D38" s="161"/>
      <c r="E38" s="162"/>
      <c r="F38" s="17">
        <v>23668</v>
      </c>
      <c r="G38" s="17">
        <v>0</v>
      </c>
      <c r="H38" s="17">
        <v>5000</v>
      </c>
      <c r="I38" s="97">
        <v>6600</v>
      </c>
      <c r="J38" s="19">
        <v>0</v>
      </c>
      <c r="K38" s="20">
        <v>0</v>
      </c>
      <c r="L38" s="17">
        <v>0</v>
      </c>
    </row>
    <row r="39" spans="1:12" ht="15.75" thickBot="1" x14ac:dyDescent="0.3">
      <c r="A39" s="173" t="s">
        <v>71</v>
      </c>
      <c r="B39" s="174"/>
      <c r="C39" s="174"/>
      <c r="D39" s="174"/>
      <c r="E39" s="175"/>
      <c r="F39" s="21">
        <v>97134.160000000018</v>
      </c>
      <c r="G39" s="21">
        <v>72142.84</v>
      </c>
      <c r="H39" s="21">
        <v>44602</v>
      </c>
      <c r="I39" s="98">
        <v>44335</v>
      </c>
      <c r="J39" s="23">
        <v>29132</v>
      </c>
      <c r="K39" s="24">
        <v>10000</v>
      </c>
      <c r="L39" s="21">
        <v>5000</v>
      </c>
    </row>
    <row r="40" spans="1:12" ht="19.5" thickBot="1" x14ac:dyDescent="0.35">
      <c r="A40" s="99" t="s">
        <v>72</v>
      </c>
      <c r="B40" s="100"/>
      <c r="C40" s="100"/>
      <c r="D40" s="100"/>
      <c r="E40" s="101"/>
      <c r="F40" s="102">
        <v>121877.16000000002</v>
      </c>
      <c r="G40" s="102">
        <v>158733.84</v>
      </c>
      <c r="H40" s="102">
        <f>SUM(H36:H39)</f>
        <v>54801</v>
      </c>
      <c r="I40" s="103">
        <f>SUM(I36:I39)</f>
        <v>52935</v>
      </c>
      <c r="J40" s="104">
        <f>SUM(J36:J39)</f>
        <v>52132</v>
      </c>
      <c r="K40" s="105">
        <f>SUM(K36:K39)</f>
        <v>10000</v>
      </c>
      <c r="L40" s="106">
        <f>SUM(L36:L39)</f>
        <v>5000</v>
      </c>
    </row>
    <row r="41" spans="1:12" ht="15.75" thickBot="1" x14ac:dyDescent="0.3"/>
    <row r="42" spans="1:12" x14ac:dyDescent="0.25">
      <c r="A42" s="164" t="s">
        <v>73</v>
      </c>
      <c r="B42" s="165"/>
      <c r="C42" s="165"/>
      <c r="D42" s="165"/>
      <c r="E42" s="165"/>
      <c r="F42" s="166" t="s">
        <v>1</v>
      </c>
      <c r="G42" s="166"/>
      <c r="H42" s="5" t="s">
        <v>2</v>
      </c>
      <c r="I42" s="7" t="s">
        <v>3</v>
      </c>
      <c r="J42" s="3" t="s">
        <v>4</v>
      </c>
      <c r="K42" s="4" t="s">
        <v>4</v>
      </c>
      <c r="L42" s="5" t="s">
        <v>4</v>
      </c>
    </row>
    <row r="43" spans="1:12" ht="15.75" thickBot="1" x14ac:dyDescent="0.3">
      <c r="A43" s="201"/>
      <c r="B43" s="201"/>
      <c r="C43" s="201"/>
      <c r="D43" s="201"/>
      <c r="E43" s="201"/>
      <c r="F43" s="71">
        <v>2012</v>
      </c>
      <c r="G43" s="9">
        <v>2013</v>
      </c>
      <c r="H43" s="9">
        <v>2014</v>
      </c>
      <c r="I43" s="10">
        <v>2014</v>
      </c>
      <c r="J43" s="11">
        <v>2015</v>
      </c>
      <c r="K43" s="12">
        <v>2016</v>
      </c>
      <c r="L43" s="9">
        <v>2017</v>
      </c>
    </row>
    <row r="44" spans="1:12" ht="15.75" thickTop="1" x14ac:dyDescent="0.25">
      <c r="A44" s="202" t="s">
        <v>5</v>
      </c>
      <c r="B44" s="203"/>
      <c r="C44" s="203"/>
      <c r="D44" s="203"/>
      <c r="E44" s="204"/>
      <c r="F44" s="5" t="s">
        <v>6</v>
      </c>
      <c r="G44" s="5" t="s">
        <v>6</v>
      </c>
      <c r="H44" s="5" t="s">
        <v>6</v>
      </c>
      <c r="I44" s="7" t="s">
        <v>6</v>
      </c>
      <c r="J44" s="8" t="s">
        <v>6</v>
      </c>
      <c r="K44" s="4" t="s">
        <v>6</v>
      </c>
      <c r="L44" s="5" t="s">
        <v>6</v>
      </c>
    </row>
    <row r="45" spans="1:12" ht="15.75" thickBot="1" x14ac:dyDescent="0.3">
      <c r="A45" s="224" t="s">
        <v>74</v>
      </c>
      <c r="B45" s="224"/>
      <c r="C45" s="224"/>
      <c r="D45" s="224"/>
      <c r="E45" s="224"/>
      <c r="F45" s="107">
        <v>16794.2</v>
      </c>
      <c r="G45" s="107">
        <v>20586.8</v>
      </c>
      <c r="H45" s="107">
        <v>38353</v>
      </c>
      <c r="I45" s="108">
        <v>38000</v>
      </c>
      <c r="J45" s="109">
        <v>38200</v>
      </c>
      <c r="K45" s="110">
        <v>38200</v>
      </c>
      <c r="L45" s="107">
        <v>38200</v>
      </c>
    </row>
    <row r="46" spans="1:12" ht="19.5" thickBot="1" x14ac:dyDescent="0.35">
      <c r="A46" s="225" t="s">
        <v>75</v>
      </c>
      <c r="B46" s="226"/>
      <c r="C46" s="226"/>
      <c r="D46" s="226"/>
      <c r="E46" s="227"/>
      <c r="F46" s="111">
        <v>16794.2</v>
      </c>
      <c r="G46" s="111">
        <v>20586.8</v>
      </c>
      <c r="H46" s="111">
        <f>SUM(H45)</f>
        <v>38353</v>
      </c>
      <c r="I46" s="112">
        <f>SUM(I45)</f>
        <v>38000</v>
      </c>
      <c r="J46" s="113">
        <f>SUM(J45)</f>
        <v>38200</v>
      </c>
      <c r="K46" s="114">
        <f>SUM(K45)</f>
        <v>38200</v>
      </c>
      <c r="L46" s="115">
        <f>SUM(L45)</f>
        <v>38200</v>
      </c>
    </row>
    <row r="47" spans="1:12" ht="22.5" thickTop="1" thickBot="1" x14ac:dyDescent="0.4">
      <c r="A47" s="186" t="s">
        <v>76</v>
      </c>
      <c r="B47" s="187"/>
      <c r="C47" s="187"/>
      <c r="D47" s="187"/>
      <c r="E47" s="188"/>
      <c r="F47" s="116">
        <f t="shared" ref="F47:L47" si="2">SUM(F30,F40,F46,)</f>
        <v>731880.17</v>
      </c>
      <c r="G47" s="116">
        <f t="shared" si="2"/>
        <v>780286.65999999992</v>
      </c>
      <c r="H47" s="116">
        <f t="shared" si="2"/>
        <v>698292</v>
      </c>
      <c r="I47" s="116">
        <f t="shared" si="2"/>
        <v>752350</v>
      </c>
      <c r="J47" s="116">
        <f t="shared" si="2"/>
        <v>753218</v>
      </c>
      <c r="K47" s="116">
        <f t="shared" si="2"/>
        <v>708731</v>
      </c>
      <c r="L47" s="116">
        <f t="shared" si="2"/>
        <v>714699</v>
      </c>
    </row>
    <row r="48" spans="1:12" ht="15.75" thickTop="1" x14ac:dyDescent="0.25"/>
  </sheetData>
  <mergeCells count="40">
    <mergeCell ref="A44:E44"/>
    <mergeCell ref="A45:E45"/>
    <mergeCell ref="A46:E46"/>
    <mergeCell ref="A47:E47"/>
    <mergeCell ref="A36:E36"/>
    <mergeCell ref="A37:E37"/>
    <mergeCell ref="A38:E38"/>
    <mergeCell ref="A39:E39"/>
    <mergeCell ref="A42:E43"/>
    <mergeCell ref="F42:G42"/>
    <mergeCell ref="A27:E27"/>
    <mergeCell ref="A28:E28"/>
    <mergeCell ref="A29:E29"/>
    <mergeCell ref="A33:E34"/>
    <mergeCell ref="F33:G33"/>
    <mergeCell ref="A35:E35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14:E14"/>
    <mergeCell ref="A1:L2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23" sqref="D23"/>
    </sheetView>
  </sheetViews>
  <sheetFormatPr defaultRowHeight="15" x14ac:dyDescent="0.25"/>
  <cols>
    <col min="1" max="1" width="28.140625" customWidth="1"/>
    <col min="2" max="3" width="12.28515625" customWidth="1"/>
    <col min="4" max="4" width="11.85546875" customWidth="1"/>
    <col min="5" max="6" width="12.28515625" customWidth="1"/>
    <col min="7" max="7" width="11.85546875" customWidth="1"/>
    <col min="8" max="8" width="11.7109375" customWidth="1"/>
  </cols>
  <sheetData>
    <row r="1" spans="1:8" x14ac:dyDescent="0.25">
      <c r="A1" s="163" t="s">
        <v>97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/>
      <c r="B2" s="163"/>
      <c r="C2" s="163"/>
      <c r="D2" s="163"/>
      <c r="E2" s="163"/>
      <c r="F2" s="163"/>
      <c r="G2" s="163"/>
      <c r="H2" s="163"/>
    </row>
    <row r="3" spans="1:8" x14ac:dyDescent="0.25">
      <c r="E3" s="124" t="s">
        <v>77</v>
      </c>
    </row>
    <row r="4" spans="1:8" x14ac:dyDescent="0.25">
      <c r="A4" s="125"/>
      <c r="B4" s="126" t="s">
        <v>78</v>
      </c>
      <c r="C4" s="126" t="s">
        <v>78</v>
      </c>
      <c r="D4" s="124" t="s">
        <v>2</v>
      </c>
      <c r="E4" s="127" t="s">
        <v>79</v>
      </c>
      <c r="F4" s="128" t="s">
        <v>80</v>
      </c>
      <c r="G4" s="124" t="s">
        <v>80</v>
      </c>
      <c r="H4" s="124" t="s">
        <v>80</v>
      </c>
    </row>
    <row r="5" spans="1:8" x14ac:dyDescent="0.25">
      <c r="A5" s="129"/>
      <c r="B5" s="130" t="s">
        <v>81</v>
      </c>
      <c r="C5" s="130" t="s">
        <v>82</v>
      </c>
      <c r="D5" s="131">
        <v>2014</v>
      </c>
      <c r="E5" s="132" t="s">
        <v>83</v>
      </c>
      <c r="F5" s="133" t="s">
        <v>84</v>
      </c>
      <c r="G5" s="131" t="s">
        <v>85</v>
      </c>
      <c r="H5" s="131" t="s">
        <v>86</v>
      </c>
    </row>
    <row r="6" spans="1:8" x14ac:dyDescent="0.25">
      <c r="A6" s="134" t="s">
        <v>87</v>
      </c>
      <c r="B6" s="135">
        <v>702343.2</v>
      </c>
      <c r="C6" s="135">
        <v>716885.63</v>
      </c>
      <c r="D6" s="136">
        <v>683692</v>
      </c>
      <c r="E6" s="137">
        <v>719602</v>
      </c>
      <c r="F6" s="135">
        <v>696086</v>
      </c>
      <c r="G6" s="135">
        <v>703731</v>
      </c>
      <c r="H6" s="135">
        <v>707699</v>
      </c>
    </row>
    <row r="7" spans="1:8" x14ac:dyDescent="0.25">
      <c r="A7" s="138" t="s">
        <v>88</v>
      </c>
      <c r="B7" s="139">
        <v>2669</v>
      </c>
      <c r="C7" s="139">
        <v>7378</v>
      </c>
      <c r="D7" s="136">
        <v>5000</v>
      </c>
      <c r="E7" s="140">
        <v>8194</v>
      </c>
      <c r="F7" s="136">
        <v>5000</v>
      </c>
      <c r="G7" s="136">
        <v>5000</v>
      </c>
      <c r="H7" s="136">
        <v>7000</v>
      </c>
    </row>
    <row r="8" spans="1:8" x14ac:dyDescent="0.25">
      <c r="A8" s="138" t="s">
        <v>89</v>
      </c>
      <c r="B8" s="139">
        <v>79747.34</v>
      </c>
      <c r="C8" s="139">
        <v>127489.89</v>
      </c>
      <c r="D8" s="136">
        <v>9600</v>
      </c>
      <c r="E8" s="140">
        <v>35693</v>
      </c>
      <c r="F8" s="136">
        <v>52132</v>
      </c>
      <c r="G8" s="136">
        <v>0</v>
      </c>
      <c r="H8" s="136">
        <v>0</v>
      </c>
    </row>
    <row r="9" spans="1:8" x14ac:dyDescent="0.25">
      <c r="A9" s="141" t="s">
        <v>90</v>
      </c>
      <c r="B9" s="142">
        <v>784759.54</v>
      </c>
      <c r="C9" s="142">
        <f t="shared" ref="C9:H9" si="0">SUM(C6:C8)</f>
        <v>851753.52</v>
      </c>
      <c r="D9" s="142">
        <f t="shared" si="0"/>
        <v>698292</v>
      </c>
      <c r="E9" s="142">
        <f t="shared" si="0"/>
        <v>763489</v>
      </c>
      <c r="F9" s="142">
        <f t="shared" si="0"/>
        <v>753218</v>
      </c>
      <c r="G9" s="142">
        <f t="shared" si="0"/>
        <v>708731</v>
      </c>
      <c r="H9" s="142">
        <f t="shared" si="0"/>
        <v>714699</v>
      </c>
    </row>
    <row r="10" spans="1:8" x14ac:dyDescent="0.25">
      <c r="A10" s="143"/>
      <c r="B10" s="144"/>
      <c r="C10" s="145"/>
      <c r="D10" s="144"/>
      <c r="E10" s="144"/>
      <c r="F10" s="144"/>
      <c r="G10" s="144"/>
      <c r="H10" s="144"/>
    </row>
    <row r="11" spans="1:8" x14ac:dyDescent="0.25">
      <c r="A11" s="138" t="s">
        <v>91</v>
      </c>
      <c r="B11" s="146">
        <v>593208.81000000006</v>
      </c>
      <c r="C11" s="147">
        <v>600966.02</v>
      </c>
      <c r="D11" s="136">
        <v>605138</v>
      </c>
      <c r="E11" s="140">
        <v>661415</v>
      </c>
      <c r="F11" s="136">
        <v>662886</v>
      </c>
      <c r="G11" s="136">
        <v>660531</v>
      </c>
      <c r="H11" s="136">
        <v>671499</v>
      </c>
    </row>
    <row r="12" spans="1:8" x14ac:dyDescent="0.25">
      <c r="A12" s="138" t="s">
        <v>92</v>
      </c>
      <c r="B12" s="146">
        <v>121877.16</v>
      </c>
      <c r="C12" s="146">
        <v>158733.84</v>
      </c>
      <c r="D12" s="136">
        <v>54801</v>
      </c>
      <c r="E12" s="140">
        <v>52935</v>
      </c>
      <c r="F12" s="136">
        <v>52132</v>
      </c>
      <c r="G12" s="136">
        <v>10000</v>
      </c>
      <c r="H12" s="136">
        <v>5000</v>
      </c>
    </row>
    <row r="13" spans="1:8" x14ac:dyDescent="0.25">
      <c r="A13" s="138" t="s">
        <v>93</v>
      </c>
      <c r="B13" s="139">
        <v>16794.2</v>
      </c>
      <c r="C13" s="139">
        <v>20586.8</v>
      </c>
      <c r="D13" s="136">
        <v>38353</v>
      </c>
      <c r="E13" s="140">
        <v>38000</v>
      </c>
      <c r="F13" s="136">
        <v>38200</v>
      </c>
      <c r="G13" s="136">
        <v>38200</v>
      </c>
      <c r="H13" s="136">
        <v>38200</v>
      </c>
    </row>
    <row r="14" spans="1:8" x14ac:dyDescent="0.25">
      <c r="A14" s="141" t="s">
        <v>94</v>
      </c>
      <c r="B14" s="148">
        <f t="shared" ref="B14" si="1">SUM(B11:B13)</f>
        <v>731880.17</v>
      </c>
      <c r="C14" s="148">
        <f>SUM(C11:C13)</f>
        <v>780286.66</v>
      </c>
      <c r="D14" s="142">
        <f>SUM(D11:D13)</f>
        <v>698292</v>
      </c>
      <c r="E14" s="149">
        <f>SUM(E11:E13)</f>
        <v>752350</v>
      </c>
      <c r="F14" s="142">
        <f>SUM(F11:F13)</f>
        <v>753218</v>
      </c>
      <c r="G14" s="142">
        <f t="shared" ref="G14:H14" si="2">SUM(G11:G13)</f>
        <v>708731</v>
      </c>
      <c r="H14" s="142">
        <f t="shared" si="2"/>
        <v>714699</v>
      </c>
    </row>
    <row r="15" spans="1:8" x14ac:dyDescent="0.25">
      <c r="B15" s="150"/>
      <c r="C15" s="151"/>
      <c r="D15" s="150"/>
      <c r="E15" s="150"/>
      <c r="F15" s="150"/>
      <c r="G15" s="150"/>
      <c r="H15" s="150"/>
    </row>
    <row r="16" spans="1:8" x14ac:dyDescent="0.25">
      <c r="A16" s="152" t="s">
        <v>95</v>
      </c>
      <c r="B16" s="153">
        <f t="shared" ref="B16:H16" si="3">B9-B14</f>
        <v>52879.369999999995</v>
      </c>
      <c r="C16" s="153">
        <f t="shared" si="3"/>
        <v>71466.859999999986</v>
      </c>
      <c r="D16" s="153">
        <f t="shared" si="3"/>
        <v>0</v>
      </c>
      <c r="E16" s="154">
        <f t="shared" si="3"/>
        <v>11139</v>
      </c>
      <c r="F16" s="155">
        <f t="shared" si="3"/>
        <v>0</v>
      </c>
      <c r="G16" s="155">
        <f t="shared" si="3"/>
        <v>0</v>
      </c>
      <c r="H16" s="155">
        <f t="shared" si="3"/>
        <v>0</v>
      </c>
    </row>
    <row r="21" spans="1:1" x14ac:dyDescent="0.25">
      <c r="A21" t="s">
        <v>98</v>
      </c>
    </row>
    <row r="31" spans="1:1" x14ac:dyDescent="0.25">
      <c r="A31" t="s">
        <v>96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Sumár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2014-12-29T15:15:48Z</dcterms:modified>
</cp:coreProperties>
</file>