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8_{146B22BC-AB9E-4E15-A350-B881925467D6}" xr6:coauthVersionLast="36" xr6:coauthVersionMax="36" xr10:uidLastSave="{00000000-0000-0000-0000-000000000000}"/>
  <bookViews>
    <workbookView xWindow="0" yWindow="0" windowWidth="21525" windowHeight="7575" activeTab="1" xr2:uid="{00000000-000D-0000-FFFF-FFFF00000000}"/>
  </bookViews>
  <sheets>
    <sheet name="Príjmy" sheetId="1" r:id="rId1"/>
    <sheet name="Výdavky" sheetId="2" r:id="rId2"/>
  </sheets>
  <calcPr calcId="191029"/>
</workbook>
</file>

<file path=xl/calcChain.xml><?xml version="1.0" encoding="utf-8"?>
<calcChain xmlns="http://schemas.openxmlformats.org/spreadsheetml/2006/main">
  <c r="G40" i="2" l="1"/>
  <c r="G28" i="2"/>
  <c r="G23" i="2"/>
  <c r="G29" i="2" s="1"/>
  <c r="G21" i="1"/>
  <c r="G23" i="1" s="1"/>
  <c r="G20" i="1"/>
  <c r="G16" i="1"/>
  <c r="G9" i="1"/>
  <c r="F28" i="2" l="1"/>
  <c r="F40" i="2" l="1"/>
  <c r="F32" i="1"/>
  <c r="G32" i="1" l="1"/>
  <c r="G39" i="1"/>
  <c r="G40" i="1" s="1"/>
  <c r="F9" i="1"/>
  <c r="F23" i="2" l="1"/>
  <c r="F29" i="2" s="1"/>
  <c r="F20" i="1" l="1"/>
  <c r="G47" i="2" l="1"/>
  <c r="F39" i="1"/>
  <c r="F40" i="1" s="1"/>
  <c r="G41" i="1" l="1"/>
  <c r="F16" i="1" l="1"/>
  <c r="F21" i="1" s="1"/>
  <c r="F23" i="1" l="1"/>
  <c r="F41" i="1" s="1"/>
  <c r="G48" i="2" l="1"/>
  <c r="F48" i="2"/>
</calcChain>
</file>

<file path=xl/sharedStrings.xml><?xml version="1.0" encoding="utf-8"?>
<sst xmlns="http://schemas.openxmlformats.org/spreadsheetml/2006/main" count="99" uniqueCount="73">
  <si>
    <t xml:space="preserve">BEŽNÉ PRÍJMY  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</si>
  <si>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</si>
  <si>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</si>
  <si>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</si>
  <si>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</si>
  <si>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</si>
  <si>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</si>
  <si>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</si>
  <si>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</si>
  <si>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</si>
  <si>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</si>
  <si>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</si>
  <si>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311</t>
    </r>
    <r>
      <rPr>
        <sz val="11"/>
        <color theme="1"/>
        <rFont val="Calibri"/>
        <family val="2"/>
        <scheme val="minor"/>
      </rPr>
      <t>-Tuzemské bežné granty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</si>
  <si>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</si>
  <si>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</si>
  <si>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</si>
  <si>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/spolu/</t>
  </si>
  <si>
    <t>KAPITÁLOVÉ PRÍJMY</t>
  </si>
  <si>
    <t>KAPITÁLOVÉ PRÍJMY /spolu/</t>
  </si>
  <si>
    <t>FINANČNÉ OPERÁCIE</t>
  </si>
  <si>
    <t>454-Prevod prostriedkov z peňažných fondov</t>
  </si>
  <si>
    <t>FINANČNÉ OPERÁCIE - príjmové /spolu/</t>
  </si>
  <si>
    <t>PRÍJMY SPOLU</t>
  </si>
  <si>
    <t>BEŽNÉ VÝDAVKY /600/</t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</si>
  <si>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</si>
  <si>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</si>
  <si>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</si>
  <si>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</si>
  <si>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</si>
  <si>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</si>
  <si>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</si>
  <si>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</si>
  <si>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</si>
  <si>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</si>
  <si>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</si>
  <si>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</si>
  <si>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</si>
  <si>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</si>
  <si>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</si>
  <si>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</si>
  <si>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</si>
  <si>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</si>
  <si>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</si>
  <si>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</si>
  <si>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</si>
  <si>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</si>
  <si>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</si>
  <si>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</si>
  <si>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</si>
  <si>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</si>
  <si>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špecifické služby</t>
    </r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</si>
  <si>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akt. a pas.</t>
    </r>
  </si>
  <si>
    <t>322-Kapitálový transfer z Environ.fondu</t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</si>
  <si>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scheme val="minor"/>
      </rPr>
      <t>-Ďalšie admin. a iné poplatky a platby</t>
    </r>
  </si>
  <si>
    <t>814-Účasť na majetku</t>
  </si>
  <si>
    <t>Bežné výdavky /ZŠ s MŠ/</t>
  </si>
  <si>
    <t xml:space="preserve">453-Zostatok prostr.z predchádzaj.rok. </t>
  </si>
  <si>
    <r>
      <rPr>
        <b/>
        <sz val="11"/>
        <color theme="1"/>
        <rFont val="Calibri"/>
        <family val="2"/>
        <charset val="238"/>
        <scheme val="minor"/>
      </rPr>
      <t>222</t>
    </r>
    <r>
      <rPr>
        <sz val="11"/>
        <color theme="1"/>
        <rFont val="Calibri"/>
        <family val="2"/>
        <scheme val="minor"/>
      </rPr>
      <t>-Pokuty, penále a iné sankcie</t>
    </r>
  </si>
  <si>
    <t>231-Príjem z predaja kapitálových aktív</t>
  </si>
  <si>
    <t>233-Príjem z predaja pozemkov a nehm.akt.</t>
  </si>
  <si>
    <r>
      <t>611-</t>
    </r>
    <r>
      <rPr>
        <i/>
        <sz val="9"/>
        <color theme="1"/>
        <rFont val="Calibri"/>
        <family val="2"/>
        <scheme val="minor"/>
      </rPr>
      <t>Tarif.,osob.,zákl.,funk.,hodn. plat, vrát ich náhr.</t>
    </r>
  </si>
  <si>
    <r>
      <t>614</t>
    </r>
    <r>
      <rPr>
        <i/>
        <sz val="9"/>
        <color theme="1"/>
        <rFont val="Calibri"/>
        <family val="2"/>
        <scheme val="minor"/>
      </rPr>
      <t>-Odmeny</t>
    </r>
  </si>
  <si>
    <r>
      <t>634-</t>
    </r>
    <r>
      <rPr>
        <i/>
        <sz val="9"/>
        <color theme="1"/>
        <rFont val="Calibri"/>
        <family val="2"/>
        <scheme val="minor"/>
      </rPr>
      <t>Dopravné</t>
    </r>
  </si>
  <si>
    <t>620-Poistné a príspevok do poisťovní</t>
  </si>
  <si>
    <t>630-Tovary a služby</t>
  </si>
  <si>
    <t>Bežné príjmy /ZŠ s MŠ/</t>
  </si>
  <si>
    <t>721-Transfery v rámci verejnej správy</t>
  </si>
  <si>
    <t>718-Rekonštrukcia a modernizácia</t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</si>
  <si>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s MŠ</t>
    </r>
  </si>
  <si>
    <t>640-Bežné transfery</t>
  </si>
  <si>
    <t>610-Mzdy, platy, služobné príjmy a ost. osobné vyrovnania</t>
  </si>
  <si>
    <t>rozpočet upravený</t>
  </si>
  <si>
    <t xml:space="preserve">ZMENA ROZPOČTU K 21.1.2025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</si>
</sst>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7" xfId="0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4" fontId="5" fillId="2" borderId="0" xfId="0" applyNumberFormat="1" applyFont="1" applyFill="1" applyBorder="1"/>
    <xf numFmtId="4" fontId="5" fillId="2" borderId="0" xfId="0" applyNumberFormat="1" applyFont="1" applyFill="1"/>
    <xf numFmtId="0" fontId="10" fillId="3" borderId="24" xfId="0" applyFont="1" applyFill="1" applyBorder="1"/>
    <xf numFmtId="0" fontId="10" fillId="2" borderId="0" xfId="0" applyFont="1" applyFill="1" applyBorder="1" applyAlignment="1">
      <alignment horizontal="left"/>
    </xf>
    <xf numFmtId="4" fontId="12" fillId="2" borderId="0" xfId="0" applyNumberFormat="1" applyFont="1" applyFill="1" applyBorder="1"/>
    <xf numFmtId="0" fontId="10" fillId="2" borderId="0" xfId="0" applyFont="1" applyFill="1" applyBorder="1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/>
    <xf numFmtId="4" fontId="0" fillId="2" borderId="14" xfId="0" applyNumberFormat="1" applyFont="1" applyFill="1" applyBorder="1"/>
    <xf numFmtId="4" fontId="0" fillId="0" borderId="14" xfId="0" applyNumberFormat="1" applyFont="1" applyBorder="1"/>
    <xf numFmtId="4" fontId="0" fillId="0" borderId="9" xfId="0" applyNumberFormat="1" applyFont="1" applyBorder="1"/>
    <xf numFmtId="0" fontId="6" fillId="0" borderId="0" xfId="0" applyFont="1" applyAlignment="1"/>
    <xf numFmtId="0" fontId="6" fillId="0" borderId="8" xfId="0" applyFont="1" applyBorder="1" applyAlignment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13" fillId="2" borderId="14" xfId="0" applyNumberFormat="1" applyFont="1" applyFill="1" applyBorder="1"/>
    <xf numFmtId="4" fontId="13" fillId="4" borderId="16" xfId="0" applyNumberFormat="1" applyFont="1" applyFill="1" applyBorder="1"/>
    <xf numFmtId="0" fontId="16" fillId="2" borderId="2" xfId="0" applyFont="1" applyFill="1" applyBorder="1" applyAlignment="1">
      <alignment horizontal="left"/>
    </xf>
    <xf numFmtId="0" fontId="16" fillId="2" borderId="10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0" fontId="10" fillId="3" borderId="25" xfId="0" applyFont="1" applyFill="1" applyBorder="1" applyAlignment="1"/>
    <xf numFmtId="0" fontId="10" fillId="3" borderId="18" xfId="0" applyFont="1" applyFill="1" applyBorder="1" applyAlignment="1"/>
    <xf numFmtId="4" fontId="13" fillId="3" borderId="16" xfId="0" applyNumberFormat="1" applyFont="1" applyFill="1" applyBorder="1"/>
    <xf numFmtId="4" fontId="13" fillId="3" borderId="19" xfId="0" applyNumberFormat="1" applyFont="1" applyFill="1" applyBorder="1"/>
    <xf numFmtId="0" fontId="14" fillId="2" borderId="1" xfId="0" applyFont="1" applyFill="1" applyBorder="1" applyAlignment="1">
      <alignment horizontal="center"/>
    </xf>
    <xf numFmtId="4" fontId="14" fillId="2" borderId="1" xfId="0" applyNumberFormat="1" applyFont="1" applyFill="1" applyBorder="1"/>
    <xf numFmtId="4" fontId="14" fillId="2" borderId="14" xfId="0" applyNumberFormat="1" applyFont="1" applyFill="1" applyBorder="1"/>
    <xf numFmtId="4" fontId="18" fillId="2" borderId="16" xfId="0" applyNumberFormat="1" applyFont="1" applyFill="1" applyBorder="1"/>
    <xf numFmtId="4" fontId="14" fillId="2" borderId="9" xfId="0" applyNumberFormat="1" applyFont="1" applyFill="1" applyBorder="1"/>
    <xf numFmtId="4" fontId="19" fillId="2" borderId="1" xfId="0" applyNumberFormat="1" applyFont="1" applyFill="1" applyBorder="1"/>
    <xf numFmtId="4" fontId="18" fillId="2" borderId="14" xfId="0" applyNumberFormat="1" applyFont="1" applyFill="1" applyBorder="1"/>
    <xf numFmtId="4" fontId="18" fillId="3" borderId="16" xfId="0" applyNumberFormat="1" applyFont="1" applyFill="1" applyBorder="1"/>
    <xf numFmtId="4" fontId="20" fillId="2" borderId="0" xfId="0" applyNumberFormat="1" applyFont="1" applyFill="1" applyBorder="1"/>
    <xf numFmtId="4" fontId="18" fillId="2" borderId="0" xfId="0" applyNumberFormat="1" applyFont="1" applyFill="1" applyBorder="1"/>
    <xf numFmtId="0" fontId="14" fillId="2" borderId="7" xfId="0" applyFont="1" applyFill="1" applyBorder="1" applyAlignment="1">
      <alignment horizontal="center"/>
    </xf>
    <xf numFmtId="4" fontId="18" fillId="2" borderId="0" xfId="0" applyNumberFormat="1" applyFont="1" applyFill="1"/>
    <xf numFmtId="4" fontId="18" fillId="4" borderId="16" xfId="0" applyNumberFormat="1" applyFont="1" applyFill="1" applyBorder="1"/>
    <xf numFmtId="164" fontId="14" fillId="2" borderId="16" xfId="0" applyNumberFormat="1" applyFont="1" applyFill="1" applyBorder="1" applyAlignment="1">
      <alignment horizontal="right"/>
    </xf>
    <xf numFmtId="0" fontId="14" fillId="0" borderId="29" xfId="0" applyFont="1" applyBorder="1"/>
    <xf numFmtId="4" fontId="14" fillId="4" borderId="1" xfId="0" applyNumberFormat="1" applyFont="1" applyFill="1" applyBorder="1"/>
    <xf numFmtId="0" fontId="0" fillId="0" borderId="1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1" fillId="4" borderId="24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10" fillId="3" borderId="34" xfId="0" applyFont="1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34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5" fillId="2" borderId="30" xfId="0" applyFont="1" applyFill="1" applyBorder="1" applyAlignment="1">
      <alignment horizontal="left"/>
    </xf>
    <xf numFmtId="0" fontId="10" fillId="3" borderId="15" xfId="0" applyFont="1" applyFill="1" applyBorder="1" applyAlignment="1">
      <alignment horizontal="left"/>
    </xf>
    <xf numFmtId="0" fontId="10" fillId="3" borderId="16" xfId="0" applyFont="1" applyFill="1" applyBorder="1" applyAlignment="1">
      <alignment horizontal="left"/>
    </xf>
    <xf numFmtId="0" fontId="10" fillId="3" borderId="17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2" borderId="15" xfId="0" applyFont="1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0" borderId="9" xfId="0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16" fillId="2" borderId="10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0" fontId="16" fillId="2" borderId="33" xfId="0" applyFont="1" applyFill="1" applyBorder="1" applyAlignment="1">
      <alignment horizontal="left"/>
    </xf>
    <xf numFmtId="0" fontId="16" fillId="2" borderId="31" xfId="0" applyFont="1" applyFill="1" applyBorder="1" applyAlignment="1">
      <alignment horizontal="left"/>
    </xf>
    <xf numFmtId="0" fontId="16" fillId="2" borderId="32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left"/>
    </xf>
    <xf numFmtId="0" fontId="10" fillId="2" borderId="25" xfId="0" applyFont="1" applyFill="1" applyBorder="1" applyAlignment="1">
      <alignment horizontal="left"/>
    </xf>
    <xf numFmtId="0" fontId="10" fillId="2" borderId="18" xfId="0" applyFont="1" applyFill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0" fillId="2" borderId="15" xfId="0" applyFont="1" applyFill="1" applyBorder="1" applyAlignment="1">
      <alignment horizontal="left"/>
    </xf>
    <xf numFmtId="0" fontId="10" fillId="2" borderId="16" xfId="0" applyFont="1" applyFill="1" applyBorder="1" applyAlignment="1">
      <alignment horizontal="left"/>
    </xf>
    <xf numFmtId="0" fontId="15" fillId="0" borderId="14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5" fillId="0" borderId="9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opLeftCell="A16" zoomScaleNormal="100" workbookViewId="0">
      <selection activeCell="I15" sqref="I15"/>
    </sheetView>
  </sheetViews>
  <sheetFormatPr defaultRowHeight="15" x14ac:dyDescent="0.25"/>
  <cols>
    <col min="5" max="5" width="9.28515625" customWidth="1"/>
    <col min="6" max="7" width="11.5703125" customWidth="1"/>
  </cols>
  <sheetData>
    <row r="1" spans="1:7" ht="15" customHeight="1" x14ac:dyDescent="0.25">
      <c r="A1" s="75" t="s">
        <v>72</v>
      </c>
      <c r="B1" s="75"/>
      <c r="C1" s="75"/>
      <c r="D1" s="75"/>
      <c r="E1" s="75"/>
      <c r="F1" s="75"/>
      <c r="G1" s="75"/>
    </row>
    <row r="2" spans="1:7" ht="15" customHeight="1" x14ac:dyDescent="0.25">
      <c r="A2" s="76"/>
      <c r="B2" s="76"/>
      <c r="C2" s="76"/>
      <c r="D2" s="76"/>
      <c r="E2" s="76"/>
      <c r="F2" s="76"/>
      <c r="G2" s="76"/>
    </row>
    <row r="3" spans="1:7" x14ac:dyDescent="0.25">
      <c r="A3" s="52" t="s">
        <v>0</v>
      </c>
      <c r="B3" s="53"/>
      <c r="C3" s="53"/>
      <c r="D3" s="53"/>
      <c r="E3" s="53"/>
      <c r="F3" s="30" t="s">
        <v>1</v>
      </c>
      <c r="G3" s="46" t="s">
        <v>71</v>
      </c>
    </row>
    <row r="4" spans="1:7" x14ac:dyDescent="0.25">
      <c r="A4" s="53"/>
      <c r="B4" s="53"/>
      <c r="C4" s="53"/>
      <c r="D4" s="53"/>
      <c r="E4" s="53"/>
      <c r="F4" s="30">
        <v>2025</v>
      </c>
      <c r="G4" s="47"/>
    </row>
    <row r="5" spans="1:7" x14ac:dyDescent="0.25">
      <c r="A5" s="53" t="s">
        <v>2</v>
      </c>
      <c r="B5" s="53"/>
      <c r="C5" s="53"/>
      <c r="D5" s="53"/>
      <c r="E5" s="53"/>
      <c r="F5" s="30" t="s">
        <v>3</v>
      </c>
      <c r="G5" s="20" t="s">
        <v>3</v>
      </c>
    </row>
    <row r="6" spans="1:7" x14ac:dyDescent="0.25">
      <c r="A6" s="60" t="s">
        <v>4</v>
      </c>
      <c r="B6" s="60"/>
      <c r="C6" s="60"/>
      <c r="D6" s="60"/>
      <c r="E6" s="60"/>
      <c r="F6" s="31">
        <v>291010</v>
      </c>
      <c r="G6" s="31">
        <v>291010</v>
      </c>
    </row>
    <row r="7" spans="1:7" x14ac:dyDescent="0.25">
      <c r="A7" s="60" t="s">
        <v>5</v>
      </c>
      <c r="B7" s="60"/>
      <c r="C7" s="60"/>
      <c r="D7" s="60"/>
      <c r="E7" s="60"/>
      <c r="F7" s="31">
        <v>45213</v>
      </c>
      <c r="G7" s="31">
        <v>45213</v>
      </c>
    </row>
    <row r="8" spans="1:7" ht="15.75" thickBot="1" x14ac:dyDescent="0.3">
      <c r="A8" s="79" t="s">
        <v>50</v>
      </c>
      <c r="B8" s="78"/>
      <c r="C8" s="78"/>
      <c r="D8" s="78"/>
      <c r="E8" s="78"/>
      <c r="F8" s="32">
        <v>39044</v>
      </c>
      <c r="G8" s="32">
        <v>39044</v>
      </c>
    </row>
    <row r="9" spans="1:7" ht="15.75" thickBot="1" x14ac:dyDescent="0.3">
      <c r="A9" s="70" t="s">
        <v>6</v>
      </c>
      <c r="B9" s="71"/>
      <c r="C9" s="71"/>
      <c r="D9" s="71"/>
      <c r="E9" s="71"/>
      <c r="F9" s="33">
        <f t="shared" ref="F9:G9" si="0">SUM(F6:F8)</f>
        <v>375267</v>
      </c>
      <c r="G9" s="33">
        <f t="shared" si="0"/>
        <v>375267</v>
      </c>
    </row>
    <row r="10" spans="1:7" x14ac:dyDescent="0.25">
      <c r="A10" s="60" t="s">
        <v>7</v>
      </c>
      <c r="B10" s="60"/>
      <c r="C10" s="60"/>
      <c r="D10" s="60"/>
      <c r="E10" s="60"/>
      <c r="F10" s="31">
        <v>49816</v>
      </c>
      <c r="G10" s="31">
        <v>49816</v>
      </c>
    </row>
    <row r="11" spans="1:7" x14ac:dyDescent="0.25">
      <c r="A11" s="60" t="s">
        <v>8</v>
      </c>
      <c r="B11" s="60"/>
      <c r="C11" s="60"/>
      <c r="D11" s="60"/>
      <c r="E11" s="60"/>
      <c r="F11" s="31">
        <v>1500</v>
      </c>
      <c r="G11" s="31">
        <v>1500</v>
      </c>
    </row>
    <row r="12" spans="1:7" x14ac:dyDescent="0.25">
      <c r="A12" s="64" t="s">
        <v>57</v>
      </c>
      <c r="B12" s="60"/>
      <c r="C12" s="60"/>
      <c r="D12" s="60"/>
      <c r="E12" s="60"/>
      <c r="F12" s="31">
        <v>0</v>
      </c>
      <c r="G12" s="31">
        <v>0</v>
      </c>
    </row>
    <row r="13" spans="1:7" x14ac:dyDescent="0.25">
      <c r="A13" s="60" t="s">
        <v>9</v>
      </c>
      <c r="B13" s="60"/>
      <c r="C13" s="60"/>
      <c r="D13" s="60"/>
      <c r="E13" s="60"/>
      <c r="F13" s="31">
        <v>750</v>
      </c>
      <c r="G13" s="31">
        <v>750</v>
      </c>
    </row>
    <row r="14" spans="1:7" x14ac:dyDescent="0.25">
      <c r="A14" s="80" t="s">
        <v>53</v>
      </c>
      <c r="B14" s="60"/>
      <c r="C14" s="60"/>
      <c r="D14" s="60"/>
      <c r="E14" s="60"/>
      <c r="F14" s="31">
        <v>0</v>
      </c>
      <c r="G14" s="31">
        <v>0</v>
      </c>
    </row>
    <row r="15" spans="1:7" ht="15.75" thickBot="1" x14ac:dyDescent="0.3">
      <c r="A15" s="77" t="s">
        <v>10</v>
      </c>
      <c r="B15" s="78"/>
      <c r="C15" s="78"/>
      <c r="D15" s="78"/>
      <c r="E15" s="78"/>
      <c r="F15" s="32">
        <v>500</v>
      </c>
      <c r="G15" s="32">
        <v>500</v>
      </c>
    </row>
    <row r="16" spans="1:7" ht="15.75" thickBot="1" x14ac:dyDescent="0.3">
      <c r="A16" s="70" t="s">
        <v>11</v>
      </c>
      <c r="B16" s="71"/>
      <c r="C16" s="71"/>
      <c r="D16" s="71"/>
      <c r="E16" s="71"/>
      <c r="F16" s="33">
        <f t="shared" ref="F16" si="1">SUM(F10:F15)</f>
        <v>52566</v>
      </c>
      <c r="G16" s="33">
        <f t="shared" ref="G16" si="2">SUM(G10:G15)</f>
        <v>52566</v>
      </c>
    </row>
    <row r="17" spans="1:8" x14ac:dyDescent="0.25">
      <c r="A17" s="72" t="s">
        <v>12</v>
      </c>
      <c r="B17" s="72"/>
      <c r="C17" s="72"/>
      <c r="D17" s="72"/>
      <c r="E17" s="72"/>
      <c r="F17" s="34">
        <v>0</v>
      </c>
      <c r="G17" s="34">
        <v>0</v>
      </c>
    </row>
    <row r="18" spans="1:8" x14ac:dyDescent="0.25">
      <c r="A18" s="60" t="s">
        <v>13</v>
      </c>
      <c r="B18" s="60"/>
      <c r="C18" s="60"/>
      <c r="D18" s="60"/>
      <c r="E18" s="60"/>
      <c r="F18" s="31">
        <v>904000</v>
      </c>
      <c r="G18" s="31">
        <v>904000</v>
      </c>
    </row>
    <row r="19" spans="1:8" x14ac:dyDescent="0.25">
      <c r="A19" s="60" t="s">
        <v>68</v>
      </c>
      <c r="B19" s="60"/>
      <c r="C19" s="60"/>
      <c r="D19" s="60"/>
      <c r="E19" s="60"/>
      <c r="F19" s="35">
        <v>834000</v>
      </c>
      <c r="G19" s="35">
        <v>834000</v>
      </c>
    </row>
    <row r="20" spans="1:8" ht="15.75" thickBot="1" x14ac:dyDescent="0.3">
      <c r="A20" s="73" t="s">
        <v>14</v>
      </c>
      <c r="B20" s="74"/>
      <c r="C20" s="74"/>
      <c r="D20" s="74"/>
      <c r="E20" s="74"/>
      <c r="F20" s="36">
        <f>SUM(F18)</f>
        <v>904000</v>
      </c>
      <c r="G20" s="36">
        <f>SUM(G18)</f>
        <v>904000</v>
      </c>
      <c r="H20" s="12"/>
    </row>
    <row r="21" spans="1:8" ht="19.5" thickBot="1" x14ac:dyDescent="0.35">
      <c r="A21" s="65" t="s">
        <v>15</v>
      </c>
      <c r="B21" s="66"/>
      <c r="C21" s="66"/>
      <c r="D21" s="66"/>
      <c r="E21" s="66"/>
      <c r="F21" s="33">
        <f>SUM(F9,F16,F20,)</f>
        <v>1331833</v>
      </c>
      <c r="G21" s="33">
        <f>SUM(G9,G16,G20,)</f>
        <v>1331833</v>
      </c>
    </row>
    <row r="22" spans="1:8" ht="19.5" thickBot="1" x14ac:dyDescent="0.35">
      <c r="A22" s="65" t="s">
        <v>65</v>
      </c>
      <c r="B22" s="66"/>
      <c r="C22" s="66"/>
      <c r="D22" s="66"/>
      <c r="E22" s="66"/>
      <c r="F22" s="33">
        <v>75000</v>
      </c>
      <c r="G22" s="33">
        <v>75000</v>
      </c>
    </row>
    <row r="23" spans="1:8" ht="19.5" thickBot="1" x14ac:dyDescent="0.35">
      <c r="A23" s="57" t="s">
        <v>16</v>
      </c>
      <c r="B23" s="58"/>
      <c r="C23" s="58"/>
      <c r="D23" s="58"/>
      <c r="E23" s="58"/>
      <c r="F23" s="37">
        <f>SUM(F21+F22)</f>
        <v>1406833</v>
      </c>
      <c r="G23" s="37">
        <f>SUM(G21+G22)</f>
        <v>1406833</v>
      </c>
    </row>
    <row r="24" spans="1:8" s="9" customFormat="1" ht="18.75" x14ac:dyDescent="0.3">
      <c r="A24" s="6"/>
      <c r="B24" s="6"/>
      <c r="C24" s="6"/>
      <c r="D24" s="6"/>
      <c r="E24" s="6"/>
      <c r="F24" s="38"/>
      <c r="G24" s="7"/>
    </row>
    <row r="25" spans="1:8" ht="18.75" x14ac:dyDescent="0.3">
      <c r="A25" s="2"/>
      <c r="B25" s="2"/>
      <c r="C25" s="2"/>
      <c r="D25" s="2"/>
      <c r="E25" s="2"/>
      <c r="F25" s="39"/>
      <c r="G25" s="3"/>
    </row>
    <row r="26" spans="1:8" x14ac:dyDescent="0.25">
      <c r="A26" s="52" t="s">
        <v>17</v>
      </c>
      <c r="B26" s="53"/>
      <c r="C26" s="53"/>
      <c r="D26" s="53"/>
      <c r="E26" s="53"/>
      <c r="F26" s="30" t="s">
        <v>1</v>
      </c>
      <c r="G26" s="46" t="s">
        <v>71</v>
      </c>
    </row>
    <row r="27" spans="1:8" x14ac:dyDescent="0.25">
      <c r="A27" s="53"/>
      <c r="B27" s="53"/>
      <c r="C27" s="53"/>
      <c r="D27" s="53"/>
      <c r="E27" s="53"/>
      <c r="F27" s="30">
        <v>2025</v>
      </c>
      <c r="G27" s="47"/>
    </row>
    <row r="28" spans="1:8" ht="15.75" thickBot="1" x14ac:dyDescent="0.3">
      <c r="A28" s="61" t="s">
        <v>2</v>
      </c>
      <c r="B28" s="62"/>
      <c r="C28" s="62"/>
      <c r="D28" s="62"/>
      <c r="E28" s="63"/>
      <c r="F28" s="40" t="s">
        <v>3</v>
      </c>
      <c r="G28" s="11" t="s">
        <v>3</v>
      </c>
    </row>
    <row r="29" spans="1:8" ht="15.75" thickTop="1" x14ac:dyDescent="0.25">
      <c r="A29" s="64" t="s">
        <v>58</v>
      </c>
      <c r="B29" s="60"/>
      <c r="C29" s="60"/>
      <c r="D29" s="60"/>
      <c r="E29" s="60"/>
      <c r="F29" s="32">
        <v>0</v>
      </c>
      <c r="G29" s="13">
        <v>0</v>
      </c>
    </row>
    <row r="30" spans="1:8" x14ac:dyDescent="0.25">
      <c r="A30" s="64" t="s">
        <v>59</v>
      </c>
      <c r="B30" s="64"/>
      <c r="C30" s="64"/>
      <c r="D30" s="64"/>
      <c r="E30" s="64"/>
      <c r="F30" s="32">
        <v>0</v>
      </c>
      <c r="G30" s="13">
        <v>0</v>
      </c>
    </row>
    <row r="31" spans="1:8" ht="15.75" thickBot="1" x14ac:dyDescent="0.3">
      <c r="A31" s="60" t="s">
        <v>52</v>
      </c>
      <c r="B31" s="60"/>
      <c r="C31" s="60"/>
      <c r="D31" s="60"/>
      <c r="E31" s="60"/>
      <c r="F31" s="32">
        <v>70000</v>
      </c>
      <c r="G31" s="13">
        <v>70000</v>
      </c>
    </row>
    <row r="32" spans="1:8" ht="19.5" thickBot="1" x14ac:dyDescent="0.35">
      <c r="A32" s="50" t="s">
        <v>18</v>
      </c>
      <c r="B32" s="51"/>
      <c r="C32" s="51"/>
      <c r="D32" s="51"/>
      <c r="E32" s="51"/>
      <c r="F32" s="37">
        <f>SUM(F30:F31)</f>
        <v>70000</v>
      </c>
      <c r="G32" s="29">
        <f>SUM(G30:G31)</f>
        <v>70000</v>
      </c>
    </row>
    <row r="33" spans="1:7" ht="18.75" x14ac:dyDescent="0.3">
      <c r="A33" s="2"/>
      <c r="B33" s="2"/>
      <c r="C33" s="2"/>
      <c r="D33" s="2"/>
      <c r="E33" s="2"/>
      <c r="F33" s="41"/>
      <c r="G33" s="4"/>
    </row>
    <row r="34" spans="1:7" x14ac:dyDescent="0.25">
      <c r="A34" s="52" t="s">
        <v>19</v>
      </c>
      <c r="B34" s="53"/>
      <c r="C34" s="53"/>
      <c r="D34" s="53"/>
      <c r="E34" s="53"/>
      <c r="F34" s="30" t="s">
        <v>1</v>
      </c>
      <c r="G34" s="46" t="s">
        <v>71</v>
      </c>
    </row>
    <row r="35" spans="1:7" x14ac:dyDescent="0.25">
      <c r="A35" s="53"/>
      <c r="B35" s="53"/>
      <c r="C35" s="53"/>
      <c r="D35" s="53"/>
      <c r="E35" s="53"/>
      <c r="F35" s="30">
        <v>2025</v>
      </c>
      <c r="G35" s="47"/>
    </row>
    <row r="36" spans="1:7" ht="15.75" thickBot="1" x14ac:dyDescent="0.3">
      <c r="A36" s="67" t="s">
        <v>2</v>
      </c>
      <c r="B36" s="68"/>
      <c r="C36" s="68"/>
      <c r="D36" s="68"/>
      <c r="E36" s="69"/>
      <c r="F36" s="40" t="s">
        <v>3</v>
      </c>
      <c r="G36" s="1" t="s">
        <v>3</v>
      </c>
    </row>
    <row r="37" spans="1:7" ht="15.75" thickTop="1" x14ac:dyDescent="0.25">
      <c r="A37" s="60" t="s">
        <v>56</v>
      </c>
      <c r="B37" s="60"/>
      <c r="C37" s="60"/>
      <c r="D37" s="60"/>
      <c r="E37" s="60"/>
      <c r="F37" s="34">
        <v>48000</v>
      </c>
      <c r="G37" s="15">
        <v>48000</v>
      </c>
    </row>
    <row r="38" spans="1:7" x14ac:dyDescent="0.25">
      <c r="A38" s="60" t="s">
        <v>20</v>
      </c>
      <c r="B38" s="60"/>
      <c r="C38" s="60"/>
      <c r="D38" s="60"/>
      <c r="E38" s="60"/>
      <c r="F38" s="32">
        <v>30000</v>
      </c>
      <c r="G38" s="14">
        <v>46310</v>
      </c>
    </row>
    <row r="39" spans="1:7" ht="15.75" thickBot="1" x14ac:dyDescent="0.3">
      <c r="A39" s="54" t="s">
        <v>51</v>
      </c>
      <c r="B39" s="55"/>
      <c r="C39" s="55"/>
      <c r="D39" s="55"/>
      <c r="E39" s="56"/>
      <c r="F39" s="36">
        <f t="shared" ref="F39:G39" si="3">SUM(F37:F38)</f>
        <v>78000</v>
      </c>
      <c r="G39" s="21">
        <f t="shared" si="3"/>
        <v>94310</v>
      </c>
    </row>
    <row r="40" spans="1:7" ht="19.5" thickBot="1" x14ac:dyDescent="0.35">
      <c r="A40" s="57" t="s">
        <v>21</v>
      </c>
      <c r="B40" s="58"/>
      <c r="C40" s="58"/>
      <c r="D40" s="58"/>
      <c r="E40" s="59"/>
      <c r="F40" s="37">
        <f>SUM(F39)</f>
        <v>78000</v>
      </c>
      <c r="G40" s="28">
        <f>SUM(G39)</f>
        <v>94310</v>
      </c>
    </row>
    <row r="41" spans="1:7" ht="21.75" thickBot="1" x14ac:dyDescent="0.4">
      <c r="A41" s="48" t="s">
        <v>22</v>
      </c>
      <c r="B41" s="49"/>
      <c r="C41" s="49"/>
      <c r="D41" s="49"/>
      <c r="E41" s="49"/>
      <c r="F41" s="42">
        <f>SUM(F23+F32+F40)</f>
        <v>1554833</v>
      </c>
      <c r="G41" s="22">
        <f>SUM(G23+G32+G40)</f>
        <v>1571143</v>
      </c>
    </row>
    <row r="42" spans="1:7" x14ac:dyDescent="0.25">
      <c r="F42" s="12"/>
    </row>
    <row r="43" spans="1:7" x14ac:dyDescent="0.25">
      <c r="F43" s="12"/>
    </row>
    <row r="44" spans="1:7" x14ac:dyDescent="0.25">
      <c r="F44" s="12"/>
    </row>
    <row r="45" spans="1:7" x14ac:dyDescent="0.25">
      <c r="F45" s="12"/>
    </row>
  </sheetData>
  <mergeCells count="37">
    <mergeCell ref="A1:G2"/>
    <mergeCell ref="A15:E15"/>
    <mergeCell ref="A8:E8"/>
    <mergeCell ref="A9:E9"/>
    <mergeCell ref="A10:E10"/>
    <mergeCell ref="A11:E11"/>
    <mergeCell ref="A13:E13"/>
    <mergeCell ref="A14:E14"/>
    <mergeCell ref="A12:E12"/>
    <mergeCell ref="A7:E7"/>
    <mergeCell ref="A3:E4"/>
    <mergeCell ref="A5:E5"/>
    <mergeCell ref="A6:E6"/>
    <mergeCell ref="G3:G4"/>
    <mergeCell ref="A16:E16"/>
    <mergeCell ref="A17:E17"/>
    <mergeCell ref="A18:E18"/>
    <mergeCell ref="A19:E19"/>
    <mergeCell ref="A20:E20"/>
    <mergeCell ref="A21:E21"/>
    <mergeCell ref="A22:E22"/>
    <mergeCell ref="A23:E23"/>
    <mergeCell ref="A26:E27"/>
    <mergeCell ref="A36:E36"/>
    <mergeCell ref="G26:G27"/>
    <mergeCell ref="G34:G35"/>
    <mergeCell ref="A41:E41"/>
    <mergeCell ref="A32:E32"/>
    <mergeCell ref="A34:E35"/>
    <mergeCell ref="A39:E39"/>
    <mergeCell ref="A40:E40"/>
    <mergeCell ref="A37:E37"/>
    <mergeCell ref="A38:E38"/>
    <mergeCell ref="A28:E28"/>
    <mergeCell ref="A31:E31"/>
    <mergeCell ref="A30:E30"/>
    <mergeCell ref="A29:E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tabSelected="1" topLeftCell="A13" workbookViewId="0">
      <selection activeCell="J45" sqref="J45"/>
    </sheetView>
  </sheetViews>
  <sheetFormatPr defaultRowHeight="15" x14ac:dyDescent="0.25"/>
  <cols>
    <col min="5" max="5" width="11.85546875" customWidth="1"/>
    <col min="6" max="6" width="12.140625" customWidth="1"/>
    <col min="7" max="7" width="11.85546875" customWidth="1"/>
  </cols>
  <sheetData>
    <row r="1" spans="1:7" ht="14.45" customHeight="1" x14ac:dyDescent="0.35">
      <c r="A1" s="16"/>
      <c r="B1" s="16"/>
      <c r="C1" s="16"/>
      <c r="D1" s="16"/>
      <c r="E1" s="16"/>
      <c r="F1" s="16"/>
      <c r="G1" s="16"/>
    </row>
    <row r="2" spans="1:7" ht="14.45" customHeight="1" x14ac:dyDescent="0.35">
      <c r="A2" s="17"/>
      <c r="B2" s="17"/>
      <c r="C2" s="17"/>
      <c r="D2" s="17"/>
      <c r="E2" s="17"/>
      <c r="F2" s="17"/>
      <c r="G2" s="17"/>
    </row>
    <row r="3" spans="1:7" ht="14.45" customHeight="1" x14ac:dyDescent="0.25">
      <c r="A3" s="86" t="s">
        <v>23</v>
      </c>
      <c r="B3" s="87"/>
      <c r="C3" s="87"/>
      <c r="D3" s="87"/>
      <c r="E3" s="88"/>
      <c r="F3" s="30" t="s">
        <v>1</v>
      </c>
      <c r="G3" s="46" t="s">
        <v>71</v>
      </c>
    </row>
    <row r="4" spans="1:7" ht="15.75" thickBot="1" x14ac:dyDescent="0.3">
      <c r="A4" s="89"/>
      <c r="B4" s="90"/>
      <c r="C4" s="90"/>
      <c r="D4" s="90"/>
      <c r="E4" s="91"/>
      <c r="F4" s="30">
        <v>2025</v>
      </c>
      <c r="G4" s="47"/>
    </row>
    <row r="5" spans="1:7" ht="15.75" thickTop="1" x14ac:dyDescent="0.25">
      <c r="A5" s="107" t="s">
        <v>2</v>
      </c>
      <c r="B5" s="108"/>
      <c r="C5" s="108"/>
      <c r="D5" s="108"/>
      <c r="E5" s="109"/>
      <c r="F5" s="30" t="s">
        <v>3</v>
      </c>
      <c r="G5" s="10" t="s">
        <v>3</v>
      </c>
    </row>
    <row r="6" spans="1:7" x14ac:dyDescent="0.25">
      <c r="A6" s="98" t="s">
        <v>60</v>
      </c>
      <c r="B6" s="99"/>
      <c r="C6" s="99"/>
      <c r="D6" s="99"/>
      <c r="E6" s="100"/>
      <c r="F6" s="31">
        <v>118600</v>
      </c>
      <c r="G6" s="31">
        <v>118600</v>
      </c>
    </row>
    <row r="7" spans="1:7" x14ac:dyDescent="0.25">
      <c r="A7" s="23" t="s">
        <v>61</v>
      </c>
      <c r="B7" s="24"/>
      <c r="C7" s="24"/>
      <c r="D7" s="24"/>
      <c r="E7" s="25"/>
      <c r="F7" s="31">
        <v>8650</v>
      </c>
      <c r="G7" s="31">
        <v>8650</v>
      </c>
    </row>
    <row r="8" spans="1:7" x14ac:dyDescent="0.25">
      <c r="A8" s="98" t="s">
        <v>24</v>
      </c>
      <c r="B8" s="99"/>
      <c r="C8" s="99"/>
      <c r="D8" s="99"/>
      <c r="E8" s="100"/>
      <c r="F8" s="31">
        <v>7110</v>
      </c>
      <c r="G8" s="31">
        <v>7110</v>
      </c>
    </row>
    <row r="9" spans="1:7" x14ac:dyDescent="0.25">
      <c r="A9" s="98" t="s">
        <v>25</v>
      </c>
      <c r="B9" s="99"/>
      <c r="C9" s="99"/>
      <c r="D9" s="99"/>
      <c r="E9" s="100"/>
      <c r="F9" s="31">
        <v>3540</v>
      </c>
      <c r="G9" s="31">
        <v>3540</v>
      </c>
    </row>
    <row r="10" spans="1:7" x14ac:dyDescent="0.25">
      <c r="A10" s="98" t="s">
        <v>26</v>
      </c>
      <c r="B10" s="99"/>
      <c r="C10" s="99"/>
      <c r="D10" s="99"/>
      <c r="E10" s="100"/>
      <c r="F10" s="31">
        <v>31422</v>
      </c>
      <c r="G10" s="31">
        <v>31422</v>
      </c>
    </row>
    <row r="11" spans="1:7" ht="14.45" customHeight="1" x14ac:dyDescent="0.25">
      <c r="A11" s="98" t="s">
        <v>27</v>
      </c>
      <c r="B11" s="99"/>
      <c r="C11" s="99"/>
      <c r="D11" s="99"/>
      <c r="E11" s="100"/>
      <c r="F11" s="31">
        <v>2087</v>
      </c>
      <c r="G11" s="31">
        <v>2087</v>
      </c>
    </row>
    <row r="12" spans="1:7" x14ac:dyDescent="0.25">
      <c r="A12" s="98" t="s">
        <v>28</v>
      </c>
      <c r="B12" s="99"/>
      <c r="C12" s="99"/>
      <c r="D12" s="99"/>
      <c r="E12" s="100"/>
      <c r="F12" s="31">
        <v>600</v>
      </c>
      <c r="G12" s="31">
        <v>600</v>
      </c>
    </row>
    <row r="13" spans="1:7" x14ac:dyDescent="0.25">
      <c r="A13" s="98" t="s">
        <v>29</v>
      </c>
      <c r="B13" s="99"/>
      <c r="C13" s="99"/>
      <c r="D13" s="99"/>
      <c r="E13" s="100"/>
      <c r="F13" s="31">
        <v>20787</v>
      </c>
      <c r="G13" s="31">
        <v>20787</v>
      </c>
    </row>
    <row r="14" spans="1:7" x14ac:dyDescent="0.25">
      <c r="A14" s="98" t="s">
        <v>30</v>
      </c>
      <c r="B14" s="99"/>
      <c r="C14" s="99"/>
      <c r="D14" s="99"/>
      <c r="E14" s="100"/>
      <c r="F14" s="31">
        <v>20599</v>
      </c>
      <c r="G14" s="31">
        <v>20599</v>
      </c>
    </row>
    <row r="15" spans="1:7" x14ac:dyDescent="0.25">
      <c r="A15" s="98" t="s">
        <v>62</v>
      </c>
      <c r="B15" s="99"/>
      <c r="C15" s="99"/>
      <c r="D15" s="99"/>
      <c r="E15" s="100"/>
      <c r="F15" s="31">
        <v>13630</v>
      </c>
      <c r="G15" s="31">
        <v>13630</v>
      </c>
    </row>
    <row r="16" spans="1:7" x14ac:dyDescent="0.25">
      <c r="A16" s="98" t="s">
        <v>31</v>
      </c>
      <c r="B16" s="99"/>
      <c r="C16" s="99"/>
      <c r="D16" s="99"/>
      <c r="E16" s="100"/>
      <c r="F16" s="31">
        <v>14500</v>
      </c>
      <c r="G16" s="31">
        <v>14500</v>
      </c>
    </row>
    <row r="17" spans="1:7" x14ac:dyDescent="0.25">
      <c r="A17" s="98" t="s">
        <v>32</v>
      </c>
      <c r="B17" s="99"/>
      <c r="C17" s="99"/>
      <c r="D17" s="99"/>
      <c r="E17" s="100"/>
      <c r="F17" s="31">
        <v>800</v>
      </c>
      <c r="G17" s="31">
        <v>800</v>
      </c>
    </row>
    <row r="18" spans="1:7" x14ac:dyDescent="0.25">
      <c r="A18" s="98" t="s">
        <v>33</v>
      </c>
      <c r="B18" s="99"/>
      <c r="C18" s="99"/>
      <c r="D18" s="99"/>
      <c r="E18" s="100"/>
      <c r="F18" s="31">
        <v>80052</v>
      </c>
      <c r="G18" s="31">
        <v>80052</v>
      </c>
    </row>
    <row r="19" spans="1:7" x14ac:dyDescent="0.25">
      <c r="A19" s="98" t="s">
        <v>34</v>
      </c>
      <c r="B19" s="99"/>
      <c r="C19" s="99"/>
      <c r="D19" s="99"/>
      <c r="E19" s="100"/>
      <c r="F19" s="31">
        <v>5096</v>
      </c>
      <c r="G19" s="31">
        <v>5096</v>
      </c>
    </row>
    <row r="20" spans="1:7" x14ac:dyDescent="0.25">
      <c r="A20" s="98" t="s">
        <v>35</v>
      </c>
      <c r="B20" s="99"/>
      <c r="C20" s="99"/>
      <c r="D20" s="99"/>
      <c r="E20" s="100"/>
      <c r="F20" s="31">
        <v>14560</v>
      </c>
      <c r="G20" s="31">
        <v>14560</v>
      </c>
    </row>
    <row r="21" spans="1:7" x14ac:dyDescent="0.25">
      <c r="A21" s="98" t="s">
        <v>36</v>
      </c>
      <c r="B21" s="99"/>
      <c r="C21" s="99"/>
      <c r="D21" s="99"/>
      <c r="E21" s="100"/>
      <c r="F21" s="31">
        <v>24000</v>
      </c>
      <c r="G21" s="31">
        <v>24000</v>
      </c>
    </row>
    <row r="22" spans="1:7" ht="15.75" thickBot="1" x14ac:dyDescent="0.3">
      <c r="A22" s="101" t="s">
        <v>37</v>
      </c>
      <c r="B22" s="102"/>
      <c r="C22" s="102"/>
      <c r="D22" s="102"/>
      <c r="E22" s="103"/>
      <c r="F22" s="32">
        <v>3000</v>
      </c>
      <c r="G22" s="32">
        <v>3000</v>
      </c>
    </row>
    <row r="23" spans="1:7" ht="19.5" thickBot="1" x14ac:dyDescent="0.35">
      <c r="A23" s="104" t="s">
        <v>38</v>
      </c>
      <c r="B23" s="105"/>
      <c r="C23" s="105"/>
      <c r="D23" s="105"/>
      <c r="E23" s="106"/>
      <c r="F23" s="33">
        <f>SUM(F6:F22)</f>
        <v>369033</v>
      </c>
      <c r="G23" s="33">
        <f>SUM(G6:G22)</f>
        <v>369033</v>
      </c>
    </row>
    <row r="24" spans="1:7" x14ac:dyDescent="0.25">
      <c r="A24" s="114" t="s">
        <v>70</v>
      </c>
      <c r="B24" s="115"/>
      <c r="C24" s="115"/>
      <c r="D24" s="115"/>
      <c r="E24" s="115"/>
      <c r="F24" s="31">
        <v>580000</v>
      </c>
      <c r="G24" s="31">
        <v>580000</v>
      </c>
    </row>
    <row r="25" spans="1:7" x14ac:dyDescent="0.25">
      <c r="A25" s="113" t="s">
        <v>63</v>
      </c>
      <c r="B25" s="60"/>
      <c r="C25" s="60"/>
      <c r="D25" s="60"/>
      <c r="E25" s="60"/>
      <c r="F25" s="31">
        <v>190000</v>
      </c>
      <c r="G25" s="31">
        <v>190000</v>
      </c>
    </row>
    <row r="26" spans="1:7" x14ac:dyDescent="0.25">
      <c r="A26" s="112" t="s">
        <v>64</v>
      </c>
      <c r="B26" s="112"/>
      <c r="C26" s="112"/>
      <c r="D26" s="112"/>
      <c r="E26" s="112"/>
      <c r="F26" s="31">
        <v>251800</v>
      </c>
      <c r="G26" s="31">
        <v>251800</v>
      </c>
    </row>
    <row r="27" spans="1:7" ht="15.75" thickBot="1" x14ac:dyDescent="0.3">
      <c r="A27" s="112" t="s">
        <v>69</v>
      </c>
      <c r="B27" s="112"/>
      <c r="C27" s="112"/>
      <c r="D27" s="112"/>
      <c r="E27" s="112"/>
      <c r="F27" s="31">
        <v>15000</v>
      </c>
      <c r="G27" s="31">
        <v>15000</v>
      </c>
    </row>
    <row r="28" spans="1:7" ht="19.5" thickBot="1" x14ac:dyDescent="0.35">
      <c r="A28" s="110" t="s">
        <v>55</v>
      </c>
      <c r="B28" s="111"/>
      <c r="C28" s="111"/>
      <c r="D28" s="111"/>
      <c r="E28" s="111"/>
      <c r="F28" s="43">
        <f t="shared" ref="F28" si="0">SUM(F24:F27)</f>
        <v>1036800</v>
      </c>
      <c r="G28" s="43">
        <f t="shared" ref="G28" si="1">SUM(G24:G27)</f>
        <v>1036800</v>
      </c>
    </row>
    <row r="29" spans="1:7" ht="19.5" thickBot="1" x14ac:dyDescent="0.35">
      <c r="A29" s="57" t="s">
        <v>39</v>
      </c>
      <c r="B29" s="58"/>
      <c r="C29" s="58"/>
      <c r="D29" s="58"/>
      <c r="E29" s="58"/>
      <c r="F29" s="37">
        <f t="shared" ref="F29" si="2">SUM(F28,F23,)</f>
        <v>1405833</v>
      </c>
      <c r="G29" s="37">
        <f t="shared" ref="G29" si="3">SUM(G28,G23,)</f>
        <v>1405833</v>
      </c>
    </row>
    <row r="30" spans="1:7" s="9" customFormat="1" ht="18.75" x14ac:dyDescent="0.3">
      <c r="A30" s="8"/>
      <c r="B30" s="8"/>
      <c r="C30" s="8"/>
      <c r="D30" s="8"/>
      <c r="E30" s="8"/>
      <c r="F30" s="38"/>
      <c r="G30" s="7"/>
    </row>
    <row r="31" spans="1:7" ht="14.45" customHeight="1" x14ac:dyDescent="0.25">
      <c r="A31" s="86" t="s">
        <v>40</v>
      </c>
      <c r="B31" s="87"/>
      <c r="C31" s="87"/>
      <c r="D31" s="87"/>
      <c r="E31" s="88"/>
      <c r="F31" s="30" t="s">
        <v>1</v>
      </c>
      <c r="G31" s="46" t="s">
        <v>71</v>
      </c>
    </row>
    <row r="32" spans="1:7" ht="15" customHeight="1" thickBot="1" x14ac:dyDescent="0.3">
      <c r="A32" s="89"/>
      <c r="B32" s="90"/>
      <c r="C32" s="90"/>
      <c r="D32" s="90"/>
      <c r="E32" s="91"/>
      <c r="F32" s="30">
        <v>2025</v>
      </c>
      <c r="G32" s="47"/>
    </row>
    <row r="33" spans="1:7" ht="15.75" thickTop="1" x14ac:dyDescent="0.25">
      <c r="A33" s="107" t="s">
        <v>2</v>
      </c>
      <c r="B33" s="108"/>
      <c r="C33" s="108"/>
      <c r="D33" s="108"/>
      <c r="E33" s="109"/>
      <c r="F33" s="30" t="s">
        <v>3</v>
      </c>
      <c r="G33" s="10" t="s">
        <v>3</v>
      </c>
    </row>
    <row r="34" spans="1:7" x14ac:dyDescent="0.25">
      <c r="A34" s="83" t="s">
        <v>41</v>
      </c>
      <c r="B34" s="84"/>
      <c r="C34" s="84"/>
      <c r="D34" s="84"/>
      <c r="E34" s="85"/>
      <c r="F34" s="31">
        <v>0</v>
      </c>
      <c r="G34" s="45">
        <v>16310</v>
      </c>
    </row>
    <row r="35" spans="1:7" x14ac:dyDescent="0.25">
      <c r="A35" s="83" t="s">
        <v>42</v>
      </c>
      <c r="B35" s="84"/>
      <c r="C35" s="84"/>
      <c r="D35" s="84"/>
      <c r="E35" s="85"/>
      <c r="F35" s="31">
        <v>15000</v>
      </c>
      <c r="G35" s="45">
        <v>0</v>
      </c>
    </row>
    <row r="36" spans="1:7" x14ac:dyDescent="0.25">
      <c r="A36" s="83" t="s">
        <v>43</v>
      </c>
      <c r="B36" s="84"/>
      <c r="C36" s="84"/>
      <c r="D36" s="84"/>
      <c r="E36" s="85"/>
      <c r="F36" s="31">
        <v>60000</v>
      </c>
      <c r="G36" s="45">
        <v>100000</v>
      </c>
    </row>
    <row r="37" spans="1:7" x14ac:dyDescent="0.25">
      <c r="A37" s="83" t="s">
        <v>44</v>
      </c>
      <c r="B37" s="84"/>
      <c r="C37" s="84"/>
      <c r="D37" s="84"/>
      <c r="E37" s="85"/>
      <c r="F37" s="31">
        <v>55000</v>
      </c>
      <c r="G37" s="45">
        <v>30000</v>
      </c>
    </row>
    <row r="38" spans="1:7" x14ac:dyDescent="0.25">
      <c r="A38" s="83" t="s">
        <v>67</v>
      </c>
      <c r="B38" s="84"/>
      <c r="C38" s="84"/>
      <c r="D38" s="84"/>
      <c r="E38" s="85"/>
      <c r="F38" s="31">
        <v>0</v>
      </c>
      <c r="G38" s="31">
        <v>0</v>
      </c>
    </row>
    <row r="39" spans="1:7" ht="15.75" thickBot="1" x14ac:dyDescent="0.3">
      <c r="A39" s="95" t="s">
        <v>66</v>
      </c>
      <c r="B39" s="96"/>
      <c r="C39" s="96"/>
      <c r="D39" s="96"/>
      <c r="E39" s="97"/>
      <c r="F39" s="32">
        <v>0</v>
      </c>
      <c r="G39" s="32">
        <v>0</v>
      </c>
    </row>
    <row r="40" spans="1:7" ht="19.5" thickBot="1" x14ac:dyDescent="0.35">
      <c r="A40" s="5" t="s">
        <v>45</v>
      </c>
      <c r="B40" s="26"/>
      <c r="C40" s="26"/>
      <c r="D40" s="26"/>
      <c r="E40" s="27"/>
      <c r="F40" s="37">
        <f t="shared" ref="F40" si="4">SUM(F34:F39)</f>
        <v>130000</v>
      </c>
      <c r="G40" s="37">
        <f t="shared" ref="G40" si="5">SUM(G34:G39)</f>
        <v>146310</v>
      </c>
    </row>
    <row r="41" spans="1:7" x14ac:dyDescent="0.25">
      <c r="F41" s="44"/>
      <c r="G41" s="18"/>
    </row>
    <row r="42" spans="1:7" x14ac:dyDescent="0.25">
      <c r="A42" s="86" t="s">
        <v>46</v>
      </c>
      <c r="B42" s="87"/>
      <c r="C42" s="87"/>
      <c r="D42" s="87"/>
      <c r="E42" s="88"/>
      <c r="F42" s="30" t="s">
        <v>1</v>
      </c>
      <c r="G42" s="46" t="s">
        <v>71</v>
      </c>
    </row>
    <row r="43" spans="1:7" ht="15.75" thickBot="1" x14ac:dyDescent="0.3">
      <c r="A43" s="89"/>
      <c r="B43" s="90"/>
      <c r="C43" s="90"/>
      <c r="D43" s="90"/>
      <c r="E43" s="91"/>
      <c r="F43" s="30">
        <v>2025</v>
      </c>
      <c r="G43" s="47"/>
    </row>
    <row r="44" spans="1:7" ht="15.75" thickTop="1" x14ac:dyDescent="0.25">
      <c r="A44" s="107" t="s">
        <v>2</v>
      </c>
      <c r="B44" s="108"/>
      <c r="C44" s="108"/>
      <c r="D44" s="108"/>
      <c r="E44" s="109"/>
      <c r="F44" s="30" t="s">
        <v>3</v>
      </c>
      <c r="G44" s="19" t="s">
        <v>3</v>
      </c>
    </row>
    <row r="45" spans="1:7" x14ac:dyDescent="0.25">
      <c r="A45" s="83" t="s">
        <v>54</v>
      </c>
      <c r="B45" s="84"/>
      <c r="C45" s="84"/>
      <c r="D45" s="84"/>
      <c r="E45" s="85"/>
      <c r="F45" s="32">
        <v>0</v>
      </c>
      <c r="G45" s="14">
        <v>0</v>
      </c>
    </row>
    <row r="46" spans="1:7" ht="15.75" thickBot="1" x14ac:dyDescent="0.3">
      <c r="A46" s="92" t="s">
        <v>47</v>
      </c>
      <c r="B46" s="93"/>
      <c r="C46" s="93"/>
      <c r="D46" s="93"/>
      <c r="E46" s="94"/>
      <c r="F46" s="32">
        <v>19000</v>
      </c>
      <c r="G46" s="13">
        <v>19000</v>
      </c>
    </row>
    <row r="47" spans="1:7" ht="19.5" thickBot="1" x14ac:dyDescent="0.35">
      <c r="A47" s="57" t="s">
        <v>48</v>
      </c>
      <c r="B47" s="58"/>
      <c r="C47" s="58"/>
      <c r="D47" s="58"/>
      <c r="E47" s="58"/>
      <c r="F47" s="37">
        <v>19000</v>
      </c>
      <c r="G47" s="28">
        <f t="shared" ref="G47" si="6">SUM(G46:G46)</f>
        <v>19000</v>
      </c>
    </row>
    <row r="48" spans="1:7" ht="21.75" thickBot="1" x14ac:dyDescent="0.4">
      <c r="A48" s="81" t="s">
        <v>49</v>
      </c>
      <c r="B48" s="82"/>
      <c r="C48" s="82"/>
      <c r="D48" s="82"/>
      <c r="E48" s="82"/>
      <c r="F48" s="42">
        <f>SUM(F29+F40+F47)</f>
        <v>1554833</v>
      </c>
      <c r="G48" s="22">
        <f>SUM(G29+G40+G47)</f>
        <v>1571143</v>
      </c>
    </row>
  </sheetData>
  <mergeCells count="42">
    <mergeCell ref="A20:E20"/>
    <mergeCell ref="A15:E15"/>
    <mergeCell ref="A16:E16"/>
    <mergeCell ref="A17:E17"/>
    <mergeCell ref="A18:E18"/>
    <mergeCell ref="A19:E19"/>
    <mergeCell ref="A14:E14"/>
    <mergeCell ref="A3:E4"/>
    <mergeCell ref="A10:E10"/>
    <mergeCell ref="A11:E11"/>
    <mergeCell ref="A12:E12"/>
    <mergeCell ref="A13:E13"/>
    <mergeCell ref="A5:E5"/>
    <mergeCell ref="A6:E6"/>
    <mergeCell ref="A8:E8"/>
    <mergeCell ref="A9:E9"/>
    <mergeCell ref="A26:E26"/>
    <mergeCell ref="A25:E25"/>
    <mergeCell ref="A27:E27"/>
    <mergeCell ref="A29:E29"/>
    <mergeCell ref="A24:E24"/>
    <mergeCell ref="A44:E44"/>
    <mergeCell ref="A28:E28"/>
    <mergeCell ref="A34:E34"/>
    <mergeCell ref="A33:E33"/>
    <mergeCell ref="A31:E32"/>
    <mergeCell ref="G3:G4"/>
    <mergeCell ref="G31:G32"/>
    <mergeCell ref="G42:G43"/>
    <mergeCell ref="A47:E47"/>
    <mergeCell ref="A48:E48"/>
    <mergeCell ref="A35:E35"/>
    <mergeCell ref="A36:E36"/>
    <mergeCell ref="A37:E37"/>
    <mergeCell ref="A42:E43"/>
    <mergeCell ref="A46:E46"/>
    <mergeCell ref="A45:E45"/>
    <mergeCell ref="A39:E39"/>
    <mergeCell ref="A38:E38"/>
    <mergeCell ref="A21:E21"/>
    <mergeCell ref="A22:E22"/>
    <mergeCell ref="A23:E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2025-01-24T08:47:12Z</dcterms:modified>
</cp:coreProperties>
</file>