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45621"/>
</workbook>
</file>

<file path=xl/calcChain.xml><?xml version="1.0" encoding="utf-8"?>
<calcChain xmlns="http://schemas.openxmlformats.org/spreadsheetml/2006/main">
  <c r="G24" i="2" l="1"/>
  <c r="L24" i="2" l="1"/>
  <c r="H47" i="1"/>
  <c r="H21" i="1"/>
  <c r="H17" i="1"/>
  <c r="H9" i="1"/>
  <c r="I51" i="2"/>
  <c r="H44" i="2"/>
  <c r="H29" i="2"/>
  <c r="H52" i="2" s="1"/>
  <c r="H23" i="2"/>
  <c r="H22" i="1" l="1"/>
  <c r="H24" i="1" s="1"/>
  <c r="J51" i="2"/>
  <c r="G51" i="2"/>
  <c r="G44" i="2"/>
  <c r="K37" i="1"/>
  <c r="J37" i="1"/>
  <c r="L46" i="1"/>
  <c r="K46" i="1"/>
  <c r="I46" i="1"/>
  <c r="G46" i="1"/>
  <c r="F46" i="1"/>
  <c r="F47" i="1" s="1"/>
  <c r="L21" i="1"/>
  <c r="K21" i="1"/>
  <c r="J21" i="1"/>
  <c r="I21" i="1"/>
  <c r="G21" i="1"/>
  <c r="F21" i="1"/>
  <c r="F51" i="2"/>
  <c r="F44" i="2"/>
  <c r="F24" i="2"/>
  <c r="F23" i="2"/>
  <c r="F29" i="2" s="1"/>
  <c r="F37" i="1"/>
  <c r="F17" i="1"/>
  <c r="F9" i="1"/>
  <c r="J44" i="2"/>
  <c r="I44" i="2"/>
  <c r="F52" i="2" l="1"/>
  <c r="F22" i="1"/>
  <c r="L44" i="2"/>
  <c r="K44" i="2"/>
  <c r="L37" i="1" l="1"/>
  <c r="G23" i="2"/>
  <c r="G37" i="1"/>
  <c r="I37" i="1"/>
  <c r="F24" i="1" l="1"/>
  <c r="F48" i="1" s="1"/>
  <c r="G29" i="2"/>
  <c r="G52" i="2" s="1"/>
  <c r="L51" i="2"/>
  <c r="K24" i="2"/>
  <c r="J24" i="2"/>
  <c r="I24" i="2"/>
  <c r="L23" i="2"/>
  <c r="K23" i="2"/>
  <c r="J23" i="2"/>
  <c r="I23" i="2"/>
  <c r="L47" i="1"/>
  <c r="K47" i="1"/>
  <c r="J46" i="1"/>
  <c r="J47" i="1" s="1"/>
  <c r="I47" i="1"/>
  <c r="G47" i="1"/>
  <c r="H37" i="1"/>
  <c r="H48" i="1" s="1"/>
  <c r="L17" i="1"/>
  <c r="K17" i="1"/>
  <c r="J17" i="1"/>
  <c r="I17" i="1"/>
  <c r="G17" i="1"/>
  <c r="L9" i="1"/>
  <c r="K9" i="1"/>
  <c r="J9" i="1"/>
  <c r="I9" i="1"/>
  <c r="G9" i="1"/>
  <c r="I29" i="2" l="1"/>
  <c r="I52" i="2" s="1"/>
  <c r="K29" i="2"/>
  <c r="K52" i="2" s="1"/>
  <c r="L22" i="1"/>
  <c r="L24" i="1" s="1"/>
  <c r="L48" i="1" s="1"/>
  <c r="J22" i="1"/>
  <c r="J24" i="1" s="1"/>
  <c r="J48" i="1" s="1"/>
  <c r="G22" i="1"/>
  <c r="G24" i="1" s="1"/>
  <c r="G48" i="1" s="1"/>
  <c r="I22" i="1"/>
  <c r="I24" i="1" s="1"/>
  <c r="I48" i="1" s="1"/>
  <c r="K22" i="1"/>
  <c r="K24" i="1" s="1"/>
  <c r="K48" i="1" s="1"/>
  <c r="J29" i="2"/>
  <c r="J52" i="2" s="1"/>
  <c r="L29" i="2"/>
  <c r="L52" i="2" s="1"/>
</calcChain>
</file>

<file path=xl/sharedStrings.xml><?xml version="1.0" encoding="utf-8"?>
<sst xmlns="http://schemas.openxmlformats.org/spreadsheetml/2006/main" count="159" uniqueCount="80">
  <si>
    <t xml:space="preserve">BEŽNÉ PRÍJMY  </t>
  </si>
  <si>
    <t>skutočné plnenie</t>
  </si>
  <si>
    <t>schválený</t>
  </si>
  <si>
    <t>oč. skutoč.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</si>
  <si>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</si>
  <si>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</si>
  <si>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</si>
  <si>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</si>
  <si>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</si>
  <si>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</si>
  <si>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</si>
  <si>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</si>
  <si>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</si>
  <si>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</si>
  <si>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</si>
  <si>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</si>
  <si>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</si>
  <si>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</si>
  <si>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</si>
  <si>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</si>
  <si>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</si>
  <si>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</si>
  <si>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</si>
  <si>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</si>
  <si>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</si>
  <si>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</si>
  <si>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</si>
  <si>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</si>
  <si>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</si>
  <si>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454-Prevod prostriedkov z peňažných fondov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</si>
  <si>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</si>
  <si>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</si>
  <si>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</si>
  <si>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</si>
  <si>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</si>
  <si>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</si>
  <si>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</si>
  <si>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</si>
  <si>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</si>
  <si>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</si>
  <si>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</si>
  <si>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</si>
  <si>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</si>
  <si>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</si>
  <si>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</si>
  <si>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</si>
  <si>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</si>
  <si>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</si>
  <si>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</si>
  <si>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</si>
  <si>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</si>
  <si>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</si>
  <si>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</si>
  <si>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</si>
  <si>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</si>
  <si>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</si>
  <si>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</si>
  <si>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</si>
  <si>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</si>
  <si>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</si>
  <si>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</si>
  <si>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</si>
  <si>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</si>
  <si>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</si>
  <si>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</si>
  <si>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</si>
  <si>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</si>
  <si>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322-Kapitálový transfer zo ŠR</t>
  </si>
  <si>
    <t xml:space="preserve">ROZPOČTOVANÉ ZŠ s MŠ </t>
  </si>
  <si>
    <t>714-Nákup dopravných prostriedkov</t>
  </si>
  <si>
    <t>719-Ostatné kapitálové výdavky</t>
  </si>
  <si>
    <t xml:space="preserve">  </t>
  </si>
  <si>
    <t>456-Iné príjmové finančné operácie</t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</si>
  <si>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špecifické služby</t>
    </r>
  </si>
  <si>
    <t>819-Ostatné výdavkové operácie</t>
  </si>
  <si>
    <t>712-Nákup objektov, budov, alebo ich častí</t>
  </si>
  <si>
    <t xml:space="preserve">NÁVRH ROZPOČTU OBCE RAKOVICE NA ROKY 2018 - 2020 </t>
  </si>
  <si>
    <t>453-Zostatok prostr.z predchádzaj.rok. /KZ 46/</t>
  </si>
  <si>
    <t>453-Zostatok prostr.z predchádzaj.rok. /KZ 131x/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</si>
  <si>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akt. a pas.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</si>
</sst>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double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FF0000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ck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14" xfId="0" applyNumberFormat="1" applyBorder="1"/>
    <xf numFmtId="4" fontId="0" fillId="0" borderId="11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4" xfId="0" applyNumberFormat="1" applyBorder="1"/>
    <xf numFmtId="4" fontId="0" fillId="0" borderId="20" xfId="0" applyNumberFormat="1" applyBorder="1"/>
    <xf numFmtId="4" fontId="0" fillId="0" borderId="17" xfId="0" applyNumberFormat="1" applyBorder="1"/>
    <xf numFmtId="4" fontId="0" fillId="0" borderId="21" xfId="0" applyNumberFormat="1" applyBorder="1"/>
    <xf numFmtId="4" fontId="0" fillId="0" borderId="19" xfId="0" applyNumberFormat="1" applyBorder="1"/>
    <xf numFmtId="4" fontId="4" fillId="2" borderId="23" xfId="0" applyNumberFormat="1" applyFont="1" applyFill="1" applyBorder="1"/>
    <xf numFmtId="4" fontId="4" fillId="2" borderId="24" xfId="0" applyNumberFormat="1" applyFont="1" applyFill="1" applyBorder="1"/>
    <xf numFmtId="4" fontId="4" fillId="2" borderId="25" xfId="0" applyNumberFormat="1" applyFont="1" applyFill="1" applyBorder="1"/>
    <xf numFmtId="4" fontId="4" fillId="2" borderId="26" xfId="0" applyNumberFormat="1" applyFont="1" applyFill="1" applyBorder="1"/>
    <xf numFmtId="4" fontId="4" fillId="2" borderId="27" xfId="0" applyNumberFormat="1" applyFont="1" applyFill="1" applyBorder="1"/>
    <xf numFmtId="4" fontId="0" fillId="2" borderId="15" xfId="0" applyNumberFormat="1" applyFill="1" applyBorder="1"/>
    <xf numFmtId="4" fontId="0" fillId="2" borderId="13" xfId="0" applyNumberFormat="1" applyFill="1" applyBorder="1"/>
    <xf numFmtId="4" fontId="0" fillId="2" borderId="14" xfId="0" applyNumberFormat="1" applyFill="1" applyBorder="1"/>
    <xf numFmtId="4" fontId="0" fillId="2" borderId="5" xfId="0" applyNumberFormat="1" applyFill="1" applyBorder="1"/>
    <xf numFmtId="4" fontId="0" fillId="2" borderId="4" xfId="0" applyNumberFormat="1" applyFill="1" applyBorder="1"/>
    <xf numFmtId="4" fontId="0" fillId="2" borderId="1" xfId="0" applyNumberFormat="1" applyFill="1" applyBorder="1"/>
    <xf numFmtId="4" fontId="8" fillId="0" borderId="2" xfId="0" applyNumberFormat="1" applyFont="1" applyBorder="1"/>
    <xf numFmtId="4" fontId="4" fillId="2" borderId="30" xfId="0" applyNumberFormat="1" applyFont="1" applyFill="1" applyBorder="1"/>
    <xf numFmtId="4" fontId="4" fillId="2" borderId="31" xfId="0" applyNumberFormat="1" applyFont="1" applyFill="1" applyBorder="1"/>
    <xf numFmtId="4" fontId="4" fillId="2" borderId="32" xfId="0" applyNumberFormat="1" applyFont="1" applyFill="1" applyBorder="1"/>
    <xf numFmtId="4" fontId="4" fillId="2" borderId="33" xfId="0" applyNumberFormat="1" applyFont="1" applyFill="1" applyBorder="1"/>
    <xf numFmtId="4" fontId="4" fillId="2" borderId="36" xfId="0" applyNumberFormat="1" applyFont="1" applyFill="1" applyBorder="1"/>
    <xf numFmtId="4" fontId="4" fillId="2" borderId="37" xfId="0" applyNumberFormat="1" applyFont="1" applyFill="1" applyBorder="1"/>
    <xf numFmtId="4" fontId="4" fillId="2" borderId="38" xfId="0" applyNumberFormat="1" applyFont="1" applyFill="1" applyBorder="1"/>
    <xf numFmtId="0" fontId="6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4" fillId="2" borderId="0" xfId="0" applyNumberFormat="1" applyFont="1" applyFill="1" applyBorder="1"/>
    <xf numFmtId="4" fontId="0" fillId="2" borderId="0" xfId="0" applyNumberFormat="1" applyFill="1"/>
    <xf numFmtId="4" fontId="4" fillId="2" borderId="0" xfId="0" applyNumberFormat="1" applyFont="1" applyFill="1"/>
    <xf numFmtId="4" fontId="4" fillId="3" borderId="46" xfId="0" applyNumberFormat="1" applyFont="1" applyFill="1" applyBorder="1"/>
    <xf numFmtId="4" fontId="4" fillId="3" borderId="43" xfId="0" applyNumberFormat="1" applyFont="1" applyFill="1" applyBorder="1"/>
    <xf numFmtId="4" fontId="4" fillId="3" borderId="47" xfId="0" applyNumberFormat="1" applyFont="1" applyFill="1" applyBorder="1"/>
    <xf numFmtId="4" fontId="4" fillId="3" borderId="45" xfId="0" applyNumberFormat="1" applyFont="1" applyFill="1" applyBorder="1"/>
    <xf numFmtId="4" fontId="4" fillId="3" borderId="49" xfId="0" applyNumberFormat="1" applyFont="1" applyFill="1" applyBorder="1"/>
    <xf numFmtId="4" fontId="0" fillId="2" borderId="1" xfId="0" applyNumberFormat="1" applyFont="1" applyFill="1" applyBorder="1"/>
    <xf numFmtId="4" fontId="0" fillId="2" borderId="14" xfId="0" applyNumberFormat="1" applyFont="1" applyFill="1" applyBorder="1"/>
    <xf numFmtId="4" fontId="0" fillId="2" borderId="15" xfId="0" applyNumberFormat="1" applyFont="1" applyFill="1" applyBorder="1"/>
    <xf numFmtId="4" fontId="0" fillId="2" borderId="13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4" fontId="0" fillId="2" borderId="5" xfId="0" applyNumberFormat="1" applyFont="1" applyFill="1" applyBorder="1"/>
    <xf numFmtId="4" fontId="0" fillId="2" borderId="4" xfId="0" applyNumberFormat="1" applyFont="1" applyFill="1" applyBorder="1"/>
    <xf numFmtId="4" fontId="11" fillId="2" borderId="64" xfId="0" applyNumberFormat="1" applyFont="1" applyFill="1" applyBorder="1"/>
    <xf numFmtId="4" fontId="11" fillId="2" borderId="65" xfId="0" applyNumberFormat="1" applyFont="1" applyFill="1" applyBorder="1"/>
    <xf numFmtId="4" fontId="11" fillId="2" borderId="63" xfId="0" applyNumberFormat="1" applyFont="1" applyFill="1" applyBorder="1"/>
    <xf numFmtId="4" fontId="11" fillId="2" borderId="23" xfId="0" applyNumberFormat="1" applyFont="1" applyFill="1" applyBorder="1"/>
    <xf numFmtId="4" fontId="11" fillId="2" borderId="25" xfId="0" applyNumberFormat="1" applyFont="1" applyFill="1" applyBorder="1"/>
    <xf numFmtId="4" fontId="11" fillId="2" borderId="26" xfId="0" applyNumberFormat="1" applyFont="1" applyFill="1" applyBorder="1"/>
    <xf numFmtId="0" fontId="9" fillId="3" borderId="67" xfId="0" applyFont="1" applyFill="1" applyBorder="1"/>
    <xf numFmtId="0" fontId="9" fillId="3" borderId="68" xfId="0" applyFont="1" applyFill="1" applyBorder="1"/>
    <xf numFmtId="0" fontId="9" fillId="3" borderId="26" xfId="0" applyFont="1" applyFill="1" applyBorder="1"/>
    <xf numFmtId="4" fontId="11" fillId="3" borderId="23" xfId="0" applyNumberFormat="1" applyFont="1" applyFill="1" applyBorder="1"/>
    <xf numFmtId="4" fontId="11" fillId="3" borderId="25" xfId="0" applyNumberFormat="1" applyFont="1" applyFill="1" applyBorder="1"/>
    <xf numFmtId="4" fontId="11" fillId="3" borderId="26" xfId="0" applyNumberFormat="1" applyFont="1" applyFill="1" applyBorder="1"/>
    <xf numFmtId="4" fontId="11" fillId="3" borderId="69" xfId="0" applyNumberFormat="1" applyFont="1" applyFill="1" applyBorder="1"/>
    <xf numFmtId="4" fontId="0" fillId="0" borderId="73" xfId="0" applyNumberFormat="1" applyBorder="1"/>
    <xf numFmtId="4" fontId="0" fillId="0" borderId="74" xfId="0" applyNumberFormat="1" applyBorder="1"/>
    <xf numFmtId="4" fontId="0" fillId="0" borderId="66" xfId="0" applyNumberFormat="1" applyBorder="1"/>
    <xf numFmtId="4" fontId="11" fillId="4" borderId="53" xfId="0" applyNumberFormat="1" applyFont="1" applyFill="1" applyBorder="1"/>
    <xf numFmtId="4" fontId="11" fillId="4" borderId="54" xfId="0" applyNumberFormat="1" applyFont="1" applyFill="1" applyBorder="1"/>
    <xf numFmtId="4" fontId="11" fillId="4" borderId="55" xfId="0" applyNumberFormat="1" applyFont="1" applyFill="1" applyBorder="1"/>
    <xf numFmtId="4" fontId="11" fillId="4" borderId="56" xfId="0" applyNumberFormat="1" applyFont="1" applyFill="1" applyBorder="1"/>
    <xf numFmtId="4" fontId="11" fillId="4" borderId="57" xfId="0" applyNumberFormat="1" applyFont="1" applyFill="1" applyBorder="1"/>
    <xf numFmtId="4" fontId="11" fillId="4" borderId="52" xfId="0" applyNumberFormat="1" applyFont="1" applyFill="1" applyBorder="1"/>
    <xf numFmtId="4" fontId="11" fillId="3" borderId="24" xfId="0" applyNumberFormat="1" applyFont="1" applyFill="1" applyBorder="1"/>
    <xf numFmtId="4" fontId="11" fillId="3" borderId="27" xfId="0" applyNumberFormat="1" applyFont="1" applyFill="1" applyBorder="1"/>
    <xf numFmtId="0" fontId="9" fillId="2" borderId="0" xfId="0" applyFont="1" applyFill="1" applyBorder="1" applyAlignment="1">
      <alignment horizontal="left"/>
    </xf>
    <xf numFmtId="4" fontId="11" fillId="2" borderId="0" xfId="0" applyNumberFormat="1" applyFont="1" applyFill="1" applyBorder="1"/>
    <xf numFmtId="0" fontId="9" fillId="2" borderId="0" xfId="0" applyFont="1" applyFill="1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4" fillId="2" borderId="42" xfId="0" applyNumberFormat="1" applyFont="1" applyFill="1" applyBorder="1"/>
    <xf numFmtId="4" fontId="0" fillId="0" borderId="12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4" fillId="2" borderId="68" xfId="0" applyNumberFormat="1" applyFont="1" applyFill="1" applyBorder="1"/>
    <xf numFmtId="4" fontId="0" fillId="2" borderId="12" xfId="0" applyNumberFormat="1" applyFill="1" applyBorder="1"/>
    <xf numFmtId="4" fontId="8" fillId="0" borderId="16" xfId="0" applyNumberFormat="1" applyFont="1" applyBorder="1"/>
    <xf numFmtId="4" fontId="4" fillId="2" borderId="76" xfId="0" applyNumberFormat="1" applyFont="1" applyFill="1" applyBorder="1"/>
    <xf numFmtId="4" fontId="11" fillId="3" borderId="68" xfId="0" applyNumberFormat="1" applyFont="1" applyFill="1" applyBorder="1"/>
    <xf numFmtId="4" fontId="0" fillId="0" borderId="77" xfId="0" applyNumberFormat="1" applyBorder="1"/>
    <xf numFmtId="4" fontId="0" fillId="2" borderId="77" xfId="0" applyNumberFormat="1" applyFill="1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4" fontId="11" fillId="2" borderId="82" xfId="0" applyNumberFormat="1" applyFont="1" applyFill="1" applyBorder="1"/>
    <xf numFmtId="4" fontId="11" fillId="2" borderId="83" xfId="0" applyNumberFormat="1" applyFont="1" applyFill="1" applyBorder="1"/>
    <xf numFmtId="4" fontId="0" fillId="0" borderId="80" xfId="0" applyNumberFormat="1" applyBorder="1"/>
    <xf numFmtId="4" fontId="0" fillId="0" borderId="81" xfId="0" applyNumberFormat="1" applyBorder="1"/>
    <xf numFmtId="4" fontId="0" fillId="0" borderId="84" xfId="0" applyNumberFormat="1" applyBorder="1"/>
    <xf numFmtId="4" fontId="0" fillId="2" borderId="12" xfId="0" applyNumberFormat="1" applyFont="1" applyFill="1" applyBorder="1"/>
    <xf numFmtId="4" fontId="0" fillId="2" borderId="16" xfId="0" applyNumberFormat="1" applyFont="1" applyFill="1" applyBorder="1"/>
    <xf numFmtId="4" fontId="0" fillId="2" borderId="16" xfId="0" applyNumberFormat="1" applyFill="1" applyBorder="1"/>
    <xf numFmtId="4" fontId="11" fillId="3" borderId="83" xfId="0" applyNumberFormat="1" applyFont="1" applyFill="1" applyBorder="1"/>
    <xf numFmtId="4" fontId="3" fillId="0" borderId="2" xfId="0" applyNumberFormat="1" applyFont="1" applyBorder="1"/>
    <xf numFmtId="4" fontId="3" fillId="0" borderId="16" xfId="0" applyNumberFormat="1" applyFont="1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" fontId="11" fillId="3" borderId="35" xfId="0" applyNumberFormat="1" applyFont="1" applyFill="1" applyBorder="1"/>
    <xf numFmtId="4" fontId="11" fillId="3" borderId="42" xfId="0" applyNumberFormat="1" applyFont="1" applyFill="1" applyBorder="1"/>
    <xf numFmtId="4" fontId="11" fillId="3" borderId="36" xfId="0" applyNumberFormat="1" applyFont="1" applyFill="1" applyBorder="1"/>
    <xf numFmtId="4" fontId="11" fillId="3" borderId="37" xfId="0" applyNumberFormat="1" applyFont="1" applyFill="1" applyBorder="1"/>
    <xf numFmtId="4" fontId="11" fillId="3" borderId="38" xfId="0" applyNumberFormat="1" applyFont="1" applyFill="1" applyBorder="1"/>
    <xf numFmtId="2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4" fontId="0" fillId="2" borderId="86" xfId="0" applyNumberFormat="1" applyFill="1" applyBorder="1"/>
    <xf numFmtId="2" fontId="0" fillId="0" borderId="87" xfId="0" applyNumberFormat="1" applyBorder="1" applyAlignment="1">
      <alignment horizontal="right"/>
    </xf>
    <xf numFmtId="4" fontId="0" fillId="0" borderId="85" xfId="0" applyNumberFormat="1" applyBorder="1"/>
    <xf numFmtId="2" fontId="0" fillId="0" borderId="5" xfId="0" applyNumberFormat="1" applyBorder="1" applyAlignment="1">
      <alignment horizontal="right"/>
    </xf>
    <xf numFmtId="4" fontId="0" fillId="2" borderId="88" xfId="0" applyNumberFormat="1" applyFill="1" applyBorder="1"/>
    <xf numFmtId="4" fontId="11" fillId="4" borderId="90" xfId="0" applyNumberFormat="1" applyFont="1" applyFill="1" applyBorder="1"/>
    <xf numFmtId="4" fontId="11" fillId="4" borderId="89" xfId="0" applyNumberFormat="1" applyFont="1" applyFill="1" applyBorder="1"/>
    <xf numFmtId="0" fontId="0" fillId="0" borderId="9" xfId="0" applyBorder="1" applyAlignment="1">
      <alignment horizontal="center"/>
    </xf>
    <xf numFmtId="4" fontId="11" fillId="3" borderId="91" xfId="0" applyNumberFormat="1" applyFont="1" applyFill="1" applyBorder="1"/>
    <xf numFmtId="4" fontId="4" fillId="2" borderId="14" xfId="0" applyNumberFormat="1" applyFont="1" applyFill="1" applyBorder="1"/>
    <xf numFmtId="0" fontId="0" fillId="2" borderId="92" xfId="0" applyFill="1" applyBorder="1" applyAlignment="1">
      <alignment horizontal="center"/>
    </xf>
    <xf numFmtId="4" fontId="4" fillId="2" borderId="91" xfId="0" applyNumberFormat="1" applyFont="1" applyFill="1" applyBorder="1"/>
    <xf numFmtId="4" fontId="4" fillId="2" borderId="93" xfId="0" applyNumberFormat="1" applyFont="1" applyFill="1" applyBorder="1"/>
    <xf numFmtId="4" fontId="4" fillId="2" borderId="20" xfId="0" applyNumberFormat="1" applyFont="1" applyFill="1" applyBorder="1"/>
    <xf numFmtId="4" fontId="0" fillId="0" borderId="94" xfId="0" applyNumberFormat="1" applyBorder="1"/>
    <xf numFmtId="4" fontId="0" fillId="0" borderId="35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0" fillId="0" borderId="96" xfId="0" applyNumberFormat="1" applyBorder="1"/>
    <xf numFmtId="4" fontId="11" fillId="3" borderId="73" xfId="0" applyNumberFormat="1" applyFont="1" applyFill="1" applyBorder="1"/>
    <xf numFmtId="4" fontId="11" fillId="3" borderId="97" xfId="0" applyNumberFormat="1" applyFont="1" applyFill="1" applyBorder="1"/>
    <xf numFmtId="4" fontId="11" fillId="3" borderId="66" xfId="0" applyNumberFormat="1" applyFont="1" applyFill="1" applyBorder="1"/>
    <xf numFmtId="4" fontId="11" fillId="3" borderId="98" xfId="0" applyNumberFormat="1" applyFont="1" applyFill="1" applyBorder="1"/>
    <xf numFmtId="0" fontId="0" fillId="0" borderId="87" xfId="0" applyBorder="1" applyAlignment="1">
      <alignment horizontal="center"/>
    </xf>
    <xf numFmtId="4" fontId="0" fillId="0" borderId="87" xfId="0" applyNumberFormat="1" applyBorder="1"/>
    <xf numFmtId="4" fontId="11" fillId="3" borderId="99" xfId="0" applyNumberFormat="1" applyFont="1" applyFill="1" applyBorder="1"/>
    <xf numFmtId="4" fontId="11" fillId="3" borderId="100" xfId="0" applyNumberFormat="1" applyFont="1" applyFill="1" applyBorder="1"/>
    <xf numFmtId="0" fontId="0" fillId="0" borderId="0" xfId="0" applyFill="1" applyBorder="1" applyAlignment="1">
      <alignment horizontal="center"/>
    </xf>
    <xf numFmtId="4" fontId="8" fillId="2" borderId="5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4" fontId="12" fillId="0" borderId="2" xfId="0" applyNumberFormat="1" applyFont="1" applyBorder="1"/>
    <xf numFmtId="4" fontId="13" fillId="2" borderId="24" xfId="0" applyNumberFormat="1" applyFont="1" applyFill="1" applyBorder="1"/>
    <xf numFmtId="4" fontId="14" fillId="0" borderId="73" xfId="0" applyNumberFormat="1" applyFont="1" applyBorder="1"/>
    <xf numFmtId="4" fontId="14" fillId="0" borderId="11" xfId="0" applyNumberFormat="1" applyFont="1" applyBorder="1"/>
    <xf numFmtId="4" fontId="14" fillId="0" borderId="2" xfId="0" applyNumberFormat="1" applyFont="1" applyBorder="1"/>
    <xf numFmtId="0" fontId="9" fillId="3" borderId="24" xfId="0" applyFont="1" applyFill="1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3" borderId="22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10" fillId="4" borderId="50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9" fillId="3" borderId="48" xfId="0" applyFont="1" applyFill="1" applyBorder="1" applyAlignment="1">
      <alignment horizontal="left"/>
    </xf>
    <xf numFmtId="0" fontId="9" fillId="3" borderId="46" xfId="0" applyFont="1" applyFill="1" applyBorder="1" applyAlignment="1">
      <alignment horizontal="left"/>
    </xf>
    <xf numFmtId="0" fontId="0" fillId="0" borderId="95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14" xfId="0" applyFont="1" applyFill="1" applyBorder="1" applyAlignment="1">
      <alignment horizontal="left"/>
    </xf>
    <xf numFmtId="0" fontId="0" fillId="0" borderId="9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6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9" fillId="2" borderId="61" xfId="0" applyFont="1" applyFill="1" applyBorder="1" applyAlignment="1">
      <alignment horizontal="left"/>
    </xf>
    <xf numFmtId="0" fontId="9" fillId="2" borderId="62" xfId="0" applyFont="1" applyFill="1" applyBorder="1" applyAlignment="1">
      <alignment horizontal="left"/>
    </xf>
    <xf numFmtId="0" fontId="9" fillId="2" borderId="63" xfId="0" applyFont="1" applyFill="1" applyBorder="1" applyAlignment="1">
      <alignment horizontal="left"/>
    </xf>
    <xf numFmtId="0" fontId="9" fillId="2" borderId="46" xfId="0" applyFont="1" applyFill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5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73" xfId="0" applyBorder="1" applyAlignment="1">
      <alignment horizontal="left"/>
    </xf>
    <xf numFmtId="0" fontId="9" fillId="3" borderId="75" xfId="0" applyFont="1" applyFill="1" applyBorder="1" applyAlignment="1">
      <alignment horizontal="left"/>
    </xf>
    <xf numFmtId="0" fontId="9" fillId="3" borderId="44" xfId="0" applyFont="1" applyFill="1" applyBorder="1" applyAlignment="1">
      <alignment horizontal="left"/>
    </xf>
    <xf numFmtId="0" fontId="9" fillId="3" borderId="45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25" workbookViewId="0">
      <selection activeCell="A28" sqref="A28:XFD28"/>
    </sheetView>
  </sheetViews>
  <sheetFormatPr defaultRowHeight="15" x14ac:dyDescent="0.25"/>
  <cols>
    <col min="5" max="5" width="5.42578125" customWidth="1"/>
    <col min="6" max="6" width="11.42578125" customWidth="1"/>
    <col min="7" max="7" width="12.140625" customWidth="1"/>
    <col min="8" max="8" width="11.42578125" customWidth="1"/>
    <col min="9" max="9" width="12.7109375" customWidth="1"/>
    <col min="10" max="10" width="13.140625" customWidth="1"/>
    <col min="11" max="11" width="12.85546875" customWidth="1"/>
    <col min="12" max="12" width="12.7109375" customWidth="1"/>
  </cols>
  <sheetData>
    <row r="1" spans="1:12" x14ac:dyDescent="0.25">
      <c r="A1" s="182" t="s">
        <v>76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5.75" thickBot="1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x14ac:dyDescent="0.25">
      <c r="A3" s="183" t="s">
        <v>0</v>
      </c>
      <c r="B3" s="184"/>
      <c r="C3" s="184"/>
      <c r="D3" s="184"/>
      <c r="E3" s="184"/>
      <c r="F3" s="185" t="s">
        <v>1</v>
      </c>
      <c r="G3" s="185"/>
      <c r="H3" s="103" t="s">
        <v>2</v>
      </c>
      <c r="I3" s="104" t="s">
        <v>3</v>
      </c>
      <c r="J3" s="105" t="s">
        <v>4</v>
      </c>
      <c r="K3" s="4" t="s">
        <v>4</v>
      </c>
      <c r="L3" s="5" t="s">
        <v>4</v>
      </c>
    </row>
    <row r="4" spans="1:12" x14ac:dyDescent="0.25">
      <c r="A4" s="184"/>
      <c r="B4" s="184"/>
      <c r="C4" s="184"/>
      <c r="D4" s="184"/>
      <c r="E4" s="184"/>
      <c r="F4" s="150">
        <v>2015</v>
      </c>
      <c r="G4" s="149">
        <v>2016</v>
      </c>
      <c r="H4" s="106">
        <v>2017</v>
      </c>
      <c r="I4" s="107">
        <v>2017</v>
      </c>
      <c r="J4" s="108">
        <v>2018</v>
      </c>
      <c r="K4" s="4">
        <v>2019</v>
      </c>
      <c r="L4" s="149">
        <v>2020</v>
      </c>
    </row>
    <row r="5" spans="1:12" ht="15.75" thickBot="1" x14ac:dyDescent="0.3">
      <c r="A5" s="186" t="s">
        <v>5</v>
      </c>
      <c r="B5" s="187"/>
      <c r="C5" s="187"/>
      <c r="D5" s="187"/>
      <c r="E5" s="188"/>
      <c r="F5" s="140" t="s">
        <v>6</v>
      </c>
      <c r="G5" s="8" t="s">
        <v>6</v>
      </c>
      <c r="H5" s="109" t="s">
        <v>6</v>
      </c>
      <c r="I5" s="143" t="s">
        <v>6</v>
      </c>
      <c r="J5" s="110" t="s">
        <v>6</v>
      </c>
      <c r="K5" s="11" t="s">
        <v>6</v>
      </c>
      <c r="L5" s="8" t="s">
        <v>6</v>
      </c>
    </row>
    <row r="6" spans="1:12" ht="15.75" thickTop="1" x14ac:dyDescent="0.25">
      <c r="A6" s="176" t="s">
        <v>7</v>
      </c>
      <c r="B6" s="177"/>
      <c r="C6" s="177"/>
      <c r="D6" s="177"/>
      <c r="E6" s="178"/>
      <c r="F6" s="13">
        <v>213092.57</v>
      </c>
      <c r="G6" s="13">
        <v>246435.35</v>
      </c>
      <c r="H6" s="12">
        <v>232100</v>
      </c>
      <c r="I6" s="93">
        <v>265571</v>
      </c>
      <c r="J6" s="14">
        <v>265571</v>
      </c>
      <c r="K6" s="15">
        <v>270000</v>
      </c>
      <c r="L6" s="12">
        <v>271000</v>
      </c>
    </row>
    <row r="7" spans="1:12" x14ac:dyDescent="0.25">
      <c r="A7" s="179" t="s">
        <v>8</v>
      </c>
      <c r="B7" s="180"/>
      <c r="C7" s="180"/>
      <c r="D7" s="180"/>
      <c r="E7" s="181"/>
      <c r="F7" s="17">
        <v>32652.65</v>
      </c>
      <c r="G7" s="17">
        <v>36400.629999999997</v>
      </c>
      <c r="H7" s="12">
        <v>36645</v>
      </c>
      <c r="I7" s="94">
        <v>36645</v>
      </c>
      <c r="J7" s="18">
        <v>33745</v>
      </c>
      <c r="K7" s="19">
        <v>34045</v>
      </c>
      <c r="L7" s="16">
        <v>34745</v>
      </c>
    </row>
    <row r="8" spans="1:12" ht="15.75" thickBot="1" x14ac:dyDescent="0.3">
      <c r="A8" s="173" t="s">
        <v>73</v>
      </c>
      <c r="B8" s="171"/>
      <c r="C8" s="171"/>
      <c r="D8" s="171"/>
      <c r="E8" s="172"/>
      <c r="F8" s="21">
        <v>133361.38</v>
      </c>
      <c r="G8" s="21">
        <v>175292.72</v>
      </c>
      <c r="H8" s="20">
        <v>174865</v>
      </c>
      <c r="I8" s="95">
        <v>206665</v>
      </c>
      <c r="J8" s="22">
        <v>184715</v>
      </c>
      <c r="K8" s="23">
        <v>184765</v>
      </c>
      <c r="L8" s="20">
        <v>179815</v>
      </c>
    </row>
    <row r="9" spans="1:12" ht="15.75" thickBot="1" x14ac:dyDescent="0.3">
      <c r="A9" s="174" t="s">
        <v>9</v>
      </c>
      <c r="B9" s="175"/>
      <c r="C9" s="175"/>
      <c r="D9" s="175"/>
      <c r="E9" s="175"/>
      <c r="F9" s="25">
        <f t="shared" ref="F9" si="0">SUM(F6:F8)</f>
        <v>379106.6</v>
      </c>
      <c r="G9" s="25">
        <f t="shared" ref="G9:L9" si="1">SUM(G6:G8)</f>
        <v>458128.69999999995</v>
      </c>
      <c r="H9" s="144">
        <f>SUM(H6:H8)</f>
        <v>443610</v>
      </c>
      <c r="I9" s="96">
        <f t="shared" si="1"/>
        <v>508881</v>
      </c>
      <c r="J9" s="26">
        <f t="shared" si="1"/>
        <v>484031</v>
      </c>
      <c r="K9" s="27">
        <f t="shared" si="1"/>
        <v>488810</v>
      </c>
      <c r="L9" s="28">
        <f t="shared" si="1"/>
        <v>485560</v>
      </c>
    </row>
    <row r="10" spans="1:12" x14ac:dyDescent="0.25">
      <c r="A10" s="176" t="s">
        <v>10</v>
      </c>
      <c r="B10" s="177"/>
      <c r="C10" s="177"/>
      <c r="D10" s="177"/>
      <c r="E10" s="178"/>
      <c r="F10" s="13">
        <v>4000</v>
      </c>
      <c r="G10" s="13">
        <v>10000</v>
      </c>
      <c r="H10" s="31">
        <v>5000</v>
      </c>
      <c r="I10" s="97">
        <v>5000</v>
      </c>
      <c r="J10" s="29">
        <v>5000</v>
      </c>
      <c r="K10" s="30">
        <v>5000</v>
      </c>
      <c r="L10" s="31">
        <v>5000</v>
      </c>
    </row>
    <row r="11" spans="1:12" x14ac:dyDescent="0.25">
      <c r="A11" s="179" t="s">
        <v>11</v>
      </c>
      <c r="B11" s="180"/>
      <c r="C11" s="180"/>
      <c r="D11" s="180"/>
      <c r="E11" s="181"/>
      <c r="F11" s="17">
        <v>35096.300000000003</v>
      </c>
      <c r="G11" s="17">
        <v>33196.6</v>
      </c>
      <c r="H11" s="34">
        <v>34070</v>
      </c>
      <c r="I11" s="94">
        <v>34070</v>
      </c>
      <c r="J11" s="32">
        <v>37050</v>
      </c>
      <c r="K11" s="33">
        <v>34250</v>
      </c>
      <c r="L11" s="34">
        <v>34050</v>
      </c>
    </row>
    <row r="12" spans="1:12" x14ac:dyDescent="0.25">
      <c r="A12" s="179" t="s">
        <v>12</v>
      </c>
      <c r="B12" s="180"/>
      <c r="C12" s="180"/>
      <c r="D12" s="180"/>
      <c r="E12" s="181"/>
      <c r="F12" s="17">
        <v>1843</v>
      </c>
      <c r="G12" s="17">
        <v>1817.5</v>
      </c>
      <c r="H12" s="16">
        <v>2000</v>
      </c>
      <c r="I12" s="94">
        <v>2000</v>
      </c>
      <c r="J12" s="18">
        <v>2000</v>
      </c>
      <c r="K12" s="19">
        <v>2050</v>
      </c>
      <c r="L12" s="16">
        <v>2050</v>
      </c>
    </row>
    <row r="13" spans="1:12" x14ac:dyDescent="0.25">
      <c r="A13" s="179" t="s">
        <v>13</v>
      </c>
      <c r="B13" s="180"/>
      <c r="C13" s="180"/>
      <c r="D13" s="180"/>
      <c r="E13" s="181"/>
      <c r="F13" s="17">
        <v>4611.71</v>
      </c>
      <c r="G13" s="17">
        <v>4098.72</v>
      </c>
      <c r="H13" s="16">
        <v>3500</v>
      </c>
      <c r="I13" s="94">
        <v>3500</v>
      </c>
      <c r="J13" s="18">
        <v>3550</v>
      </c>
      <c r="K13" s="19">
        <v>3500</v>
      </c>
      <c r="L13" s="16">
        <v>3510</v>
      </c>
    </row>
    <row r="14" spans="1:12" x14ac:dyDescent="0.25">
      <c r="A14" s="179" t="s">
        <v>14</v>
      </c>
      <c r="B14" s="180"/>
      <c r="C14" s="180"/>
      <c r="D14" s="180"/>
      <c r="E14" s="181"/>
      <c r="F14" s="17">
        <v>680</v>
      </c>
      <c r="G14" s="17">
        <v>695</v>
      </c>
      <c r="H14" s="34">
        <v>700</v>
      </c>
      <c r="I14" s="94">
        <v>707</v>
      </c>
      <c r="J14" s="32">
        <v>707</v>
      </c>
      <c r="K14" s="33">
        <v>707</v>
      </c>
      <c r="L14" s="34">
        <v>707</v>
      </c>
    </row>
    <row r="15" spans="1:12" x14ac:dyDescent="0.25">
      <c r="A15" s="179" t="s">
        <v>15</v>
      </c>
      <c r="B15" s="180"/>
      <c r="C15" s="180"/>
      <c r="D15" s="180"/>
      <c r="E15" s="181"/>
      <c r="F15" s="17">
        <v>7.29</v>
      </c>
      <c r="G15" s="17">
        <v>4.16</v>
      </c>
      <c r="H15" s="16">
        <v>0</v>
      </c>
      <c r="I15" s="94">
        <v>100</v>
      </c>
      <c r="J15" s="18">
        <v>100</v>
      </c>
      <c r="K15" s="19">
        <v>100</v>
      </c>
      <c r="L15" s="16">
        <v>100</v>
      </c>
    </row>
    <row r="16" spans="1:12" ht="15.75" thickBot="1" x14ac:dyDescent="0.3">
      <c r="A16" s="170" t="s">
        <v>16</v>
      </c>
      <c r="B16" s="171"/>
      <c r="C16" s="171"/>
      <c r="D16" s="171"/>
      <c r="E16" s="172"/>
      <c r="F16" s="21">
        <v>2241.02</v>
      </c>
      <c r="G16" s="21">
        <v>2932.75</v>
      </c>
      <c r="H16" s="20">
        <v>50</v>
      </c>
      <c r="I16" s="95">
        <v>3051</v>
      </c>
      <c r="J16" s="22">
        <v>170</v>
      </c>
      <c r="K16" s="23">
        <v>150</v>
      </c>
      <c r="L16" s="20">
        <v>100</v>
      </c>
    </row>
    <row r="17" spans="1:12" ht="15.75" thickBot="1" x14ac:dyDescent="0.3">
      <c r="A17" s="174" t="s">
        <v>17</v>
      </c>
      <c r="B17" s="175"/>
      <c r="C17" s="175"/>
      <c r="D17" s="175"/>
      <c r="E17" s="175"/>
      <c r="F17" s="25">
        <f t="shared" ref="F17:L17" si="2">SUM(F10:F16)</f>
        <v>48479.32</v>
      </c>
      <c r="G17" s="25">
        <f t="shared" si="2"/>
        <v>52744.73</v>
      </c>
      <c r="H17" s="144">
        <f t="shared" si="2"/>
        <v>45320</v>
      </c>
      <c r="I17" s="96">
        <f t="shared" si="2"/>
        <v>48428</v>
      </c>
      <c r="J17" s="26">
        <f t="shared" si="2"/>
        <v>48577</v>
      </c>
      <c r="K17" s="27">
        <f t="shared" si="2"/>
        <v>45757</v>
      </c>
      <c r="L17" s="28">
        <f t="shared" si="2"/>
        <v>45517</v>
      </c>
    </row>
    <row r="18" spans="1:12" x14ac:dyDescent="0.25">
      <c r="A18" s="176" t="s">
        <v>18</v>
      </c>
      <c r="B18" s="177"/>
      <c r="C18" s="177"/>
      <c r="D18" s="177"/>
      <c r="E18" s="178"/>
      <c r="F18" s="13">
        <v>0</v>
      </c>
      <c r="G18" s="13">
        <v>2237</v>
      </c>
      <c r="H18" s="12">
        <v>0</v>
      </c>
      <c r="I18" s="93">
        <v>146</v>
      </c>
      <c r="J18" s="14">
        <v>0</v>
      </c>
      <c r="K18" s="15">
        <v>0</v>
      </c>
      <c r="L18" s="12">
        <v>0</v>
      </c>
    </row>
    <row r="19" spans="1:12" x14ac:dyDescent="0.25">
      <c r="A19" s="179" t="s">
        <v>19</v>
      </c>
      <c r="B19" s="180"/>
      <c r="C19" s="180"/>
      <c r="D19" s="180"/>
      <c r="E19" s="181"/>
      <c r="F19" s="17">
        <v>361505.24</v>
      </c>
      <c r="G19" s="17">
        <v>393615.67</v>
      </c>
      <c r="H19" s="34">
        <v>359343</v>
      </c>
      <c r="I19" s="94">
        <v>411959</v>
      </c>
      <c r="J19" s="32">
        <v>415000</v>
      </c>
      <c r="K19" s="33">
        <v>418000</v>
      </c>
      <c r="L19" s="34">
        <v>418000</v>
      </c>
    </row>
    <row r="20" spans="1:12" ht="15.75" thickBot="1" x14ac:dyDescent="0.3">
      <c r="A20" s="179" t="s">
        <v>20</v>
      </c>
      <c r="B20" s="180"/>
      <c r="C20" s="180"/>
      <c r="D20" s="180"/>
      <c r="E20" s="181"/>
      <c r="F20" s="35">
        <v>336075.53</v>
      </c>
      <c r="G20" s="164">
        <v>362468</v>
      </c>
      <c r="H20" s="163">
        <v>359343</v>
      </c>
      <c r="I20" s="98">
        <v>389434</v>
      </c>
      <c r="J20" s="161">
        <v>397000</v>
      </c>
      <c r="K20" s="162">
        <v>400000</v>
      </c>
      <c r="L20" s="163">
        <v>400000</v>
      </c>
    </row>
    <row r="21" spans="1:12" ht="15.75" thickBot="1" x14ac:dyDescent="0.3">
      <c r="A21" s="189" t="s">
        <v>21</v>
      </c>
      <c r="B21" s="190"/>
      <c r="C21" s="190"/>
      <c r="D21" s="190"/>
      <c r="E21" s="190"/>
      <c r="F21" s="37">
        <f>SUM(F18,F19)</f>
        <v>361505.24</v>
      </c>
      <c r="G21" s="37">
        <f t="shared" ref="G21:L21" si="3">SUM(G18,G19)</f>
        <v>395852.67</v>
      </c>
      <c r="H21" s="145">
        <f>SUM(H18:H19)</f>
        <v>359343</v>
      </c>
      <c r="I21" s="99">
        <f t="shared" si="3"/>
        <v>412105</v>
      </c>
      <c r="J21" s="38">
        <f t="shared" si="3"/>
        <v>415000</v>
      </c>
      <c r="K21" s="36">
        <f t="shared" si="3"/>
        <v>418000</v>
      </c>
      <c r="L21" s="39">
        <f t="shared" si="3"/>
        <v>418000</v>
      </c>
    </row>
    <row r="22" spans="1:12" ht="20.25" thickTop="1" thickBot="1" x14ac:dyDescent="0.35">
      <c r="A22" s="191" t="s">
        <v>22</v>
      </c>
      <c r="B22" s="192"/>
      <c r="C22" s="192"/>
      <c r="D22" s="192"/>
      <c r="E22" s="192"/>
      <c r="F22" s="92">
        <f t="shared" ref="F22:L22" si="4">SUM(F9,F17,F21,)</f>
        <v>789091.15999999992</v>
      </c>
      <c r="G22" s="92">
        <f t="shared" si="4"/>
        <v>906726.09999999986</v>
      </c>
      <c r="H22" s="142">
        <f t="shared" si="4"/>
        <v>848273</v>
      </c>
      <c r="I22" s="41">
        <f t="shared" si="4"/>
        <v>969414</v>
      </c>
      <c r="J22" s="40">
        <f t="shared" si="4"/>
        <v>947608</v>
      </c>
      <c r="K22" s="41">
        <f t="shared" si="4"/>
        <v>952567</v>
      </c>
      <c r="L22" s="42">
        <f t="shared" si="4"/>
        <v>949077</v>
      </c>
    </row>
    <row r="23" spans="1:12" ht="19.5" thickBot="1" x14ac:dyDescent="0.35">
      <c r="A23" s="193" t="s">
        <v>23</v>
      </c>
      <c r="B23" s="194"/>
      <c r="C23" s="194"/>
      <c r="D23" s="194"/>
      <c r="E23" s="194"/>
      <c r="F23" s="25">
        <v>15171.55</v>
      </c>
      <c r="G23" s="165">
        <v>11244</v>
      </c>
      <c r="H23" s="146">
        <v>11000</v>
      </c>
      <c r="I23" s="96">
        <v>15000</v>
      </c>
      <c r="J23" s="26">
        <v>45000</v>
      </c>
      <c r="K23" s="27">
        <v>45000</v>
      </c>
      <c r="L23" s="28">
        <v>45000</v>
      </c>
    </row>
    <row r="24" spans="1:12" ht="19.5" thickBot="1" x14ac:dyDescent="0.35">
      <c r="A24" s="195" t="s">
        <v>24</v>
      </c>
      <c r="B24" s="196"/>
      <c r="C24" s="196"/>
      <c r="D24" s="196"/>
      <c r="E24" s="196"/>
      <c r="F24" s="84">
        <f t="shared" ref="F24" si="5">SUM(F22:F23)</f>
        <v>804262.71</v>
      </c>
      <c r="G24" s="84">
        <f t="shared" ref="G24:L24" si="6">SUM(G22:G23)</f>
        <v>917970.09999999986</v>
      </c>
      <c r="H24" s="141">
        <f>SUM(H22:H23)</f>
        <v>859273</v>
      </c>
      <c r="I24" s="100">
        <f>SUM(I22,I23)</f>
        <v>984414</v>
      </c>
      <c r="J24" s="72">
        <f t="shared" si="6"/>
        <v>992608</v>
      </c>
      <c r="K24" s="73">
        <f t="shared" si="6"/>
        <v>997567</v>
      </c>
      <c r="L24" s="85">
        <f t="shared" si="6"/>
        <v>994077</v>
      </c>
    </row>
    <row r="25" spans="1:12" ht="18.75" x14ac:dyDescent="0.3">
      <c r="A25" s="86"/>
      <c r="B25" s="86"/>
      <c r="C25" s="86"/>
      <c r="D25" s="86"/>
      <c r="E25" s="86"/>
      <c r="F25" s="87"/>
      <c r="G25" s="87"/>
      <c r="H25" s="87"/>
      <c r="I25" s="87"/>
      <c r="J25" s="87"/>
      <c r="K25" s="87"/>
      <c r="L25" s="87"/>
    </row>
    <row r="26" spans="1:12" ht="18.75" x14ac:dyDescent="0.3">
      <c r="A26" s="86"/>
      <c r="B26" s="86"/>
      <c r="C26" s="86"/>
      <c r="D26" s="86"/>
      <c r="E26" s="86"/>
      <c r="F26" s="87"/>
      <c r="G26" s="87"/>
      <c r="H26" s="87"/>
      <c r="I26" s="87"/>
      <c r="J26" s="87"/>
      <c r="K26" s="87"/>
      <c r="L26" s="87"/>
    </row>
    <row r="27" spans="1:12" ht="18.75" x14ac:dyDescent="0.3">
      <c r="A27" s="86"/>
      <c r="B27" s="86"/>
      <c r="C27" s="86"/>
      <c r="D27" s="86"/>
      <c r="E27" s="86"/>
      <c r="F27" s="87"/>
      <c r="G27" s="87"/>
      <c r="H27" s="87"/>
      <c r="I27" s="87"/>
      <c r="J27" s="87"/>
      <c r="K27" s="87"/>
      <c r="L27" s="87"/>
    </row>
    <row r="28" spans="1:12" ht="18.75" x14ac:dyDescent="0.3">
      <c r="A28" s="86"/>
      <c r="B28" s="86"/>
      <c r="C28" s="86"/>
      <c r="D28" s="86"/>
      <c r="E28" s="86"/>
      <c r="F28" s="87"/>
      <c r="G28" s="87"/>
      <c r="H28" s="87"/>
      <c r="I28" s="87"/>
      <c r="J28" s="87"/>
      <c r="K28" s="87"/>
      <c r="L28" s="87"/>
    </row>
    <row r="29" spans="1:12" ht="18.75" x14ac:dyDescent="0.3">
      <c r="A29" s="86"/>
      <c r="B29" s="86"/>
      <c r="C29" s="86"/>
      <c r="D29" s="86"/>
      <c r="E29" s="86"/>
      <c r="F29" s="87"/>
      <c r="G29" s="87"/>
      <c r="H29" s="87"/>
      <c r="I29" s="87"/>
      <c r="J29" s="87"/>
      <c r="K29" s="87"/>
      <c r="L29" s="87"/>
    </row>
    <row r="30" spans="1:12" ht="18.75" x14ac:dyDescent="0.3">
      <c r="A30" s="86"/>
      <c r="B30" s="86"/>
      <c r="C30" s="86"/>
      <c r="D30" s="86"/>
      <c r="E30" s="86"/>
      <c r="F30" s="87"/>
      <c r="G30" s="87"/>
      <c r="H30" s="87"/>
      <c r="I30" s="87"/>
      <c r="J30" s="87"/>
      <c r="K30" s="87"/>
      <c r="L30" s="87"/>
    </row>
    <row r="31" spans="1:12" ht="19.5" thickBot="1" x14ac:dyDescent="0.35">
      <c r="A31" s="43"/>
      <c r="B31" s="43"/>
      <c r="C31" s="43"/>
      <c r="D31" s="43"/>
      <c r="E31" s="43"/>
      <c r="F31" s="44"/>
      <c r="G31" s="44"/>
      <c r="H31" s="45"/>
      <c r="I31" s="45"/>
      <c r="J31" s="45"/>
      <c r="K31" s="45"/>
      <c r="L31" s="45"/>
    </row>
    <row r="32" spans="1:12" x14ac:dyDescent="0.25">
      <c r="A32" s="183" t="s">
        <v>25</v>
      </c>
      <c r="B32" s="184"/>
      <c r="C32" s="184"/>
      <c r="D32" s="184"/>
      <c r="E32" s="184"/>
      <c r="F32" s="185" t="s">
        <v>1</v>
      </c>
      <c r="G32" s="185"/>
      <c r="H32" s="1" t="s">
        <v>2</v>
      </c>
      <c r="I32" s="2" t="s">
        <v>3</v>
      </c>
      <c r="J32" s="3" t="s">
        <v>4</v>
      </c>
      <c r="K32" s="4" t="s">
        <v>4</v>
      </c>
      <c r="L32" s="5" t="s">
        <v>4</v>
      </c>
    </row>
    <row r="33" spans="1:12" x14ac:dyDescent="0.25">
      <c r="A33" s="184"/>
      <c r="B33" s="184"/>
      <c r="C33" s="184"/>
      <c r="D33" s="184"/>
      <c r="E33" s="184"/>
      <c r="F33" s="150">
        <v>2015</v>
      </c>
      <c r="G33" s="149">
        <v>2016</v>
      </c>
      <c r="H33" s="106">
        <v>2017</v>
      </c>
      <c r="I33" s="107">
        <v>2017</v>
      </c>
      <c r="J33" s="108">
        <v>2018</v>
      </c>
      <c r="K33" s="4">
        <v>2019</v>
      </c>
      <c r="L33" s="149">
        <v>2020</v>
      </c>
    </row>
    <row r="34" spans="1:12" ht="15.75" thickBot="1" x14ac:dyDescent="0.3">
      <c r="A34" s="186" t="s">
        <v>5</v>
      </c>
      <c r="B34" s="187"/>
      <c r="C34" s="187"/>
      <c r="D34" s="187"/>
      <c r="E34" s="188"/>
      <c r="F34" s="122" t="s">
        <v>6</v>
      </c>
      <c r="G34" s="122" t="s">
        <v>6</v>
      </c>
      <c r="H34" s="122" t="s">
        <v>6</v>
      </c>
      <c r="I34" s="123" t="s">
        <v>6</v>
      </c>
      <c r="J34" s="124" t="s">
        <v>6</v>
      </c>
      <c r="K34" s="125" t="s">
        <v>6</v>
      </c>
      <c r="L34" s="122" t="s">
        <v>6</v>
      </c>
    </row>
    <row r="35" spans="1:12" ht="15.75" thickTop="1" x14ac:dyDescent="0.25">
      <c r="A35" s="197" t="s">
        <v>67</v>
      </c>
      <c r="B35" s="197"/>
      <c r="C35" s="197"/>
      <c r="D35" s="197"/>
      <c r="E35" s="198"/>
      <c r="F35" s="131">
        <v>17300</v>
      </c>
      <c r="G35" s="131">
        <v>0</v>
      </c>
      <c r="H35" s="131">
        <v>0</v>
      </c>
      <c r="I35" s="134">
        <v>0</v>
      </c>
      <c r="J35" s="136">
        <v>0</v>
      </c>
      <c r="K35" s="132">
        <v>0</v>
      </c>
      <c r="L35" s="131">
        <v>0</v>
      </c>
    </row>
    <row r="36" spans="1:12" ht="15.75" thickBot="1" x14ac:dyDescent="0.3">
      <c r="A36" s="202" t="s">
        <v>26</v>
      </c>
      <c r="B36" s="203"/>
      <c r="C36" s="203"/>
      <c r="D36" s="203"/>
      <c r="E36" s="204"/>
      <c r="F36" s="101">
        <v>11933</v>
      </c>
      <c r="G36" s="101">
        <v>895</v>
      </c>
      <c r="H36" s="101">
        <v>1000</v>
      </c>
      <c r="I36" s="135">
        <v>1000</v>
      </c>
      <c r="J36" s="137">
        <v>500</v>
      </c>
      <c r="K36" s="133">
        <v>200</v>
      </c>
      <c r="L36" s="102">
        <v>200</v>
      </c>
    </row>
    <row r="37" spans="1:12" ht="19.5" thickBot="1" x14ac:dyDescent="0.35">
      <c r="A37" s="195" t="s">
        <v>27</v>
      </c>
      <c r="B37" s="196"/>
      <c r="C37" s="196"/>
      <c r="D37" s="196"/>
      <c r="E37" s="196"/>
      <c r="F37" s="126">
        <f>SUM(F35:F36)</f>
        <v>29233</v>
      </c>
      <c r="G37" s="126">
        <f>SUM(G35:G36)</f>
        <v>895</v>
      </c>
      <c r="H37" s="126">
        <f>SUM(H36)</f>
        <v>1000</v>
      </c>
      <c r="I37" s="127">
        <f>SUM(I35:I36)</f>
        <v>1000</v>
      </c>
      <c r="J37" s="128">
        <f>SUM(J35:J36)</f>
        <v>500</v>
      </c>
      <c r="K37" s="129">
        <f>SUM(K35:K36)</f>
        <v>200</v>
      </c>
      <c r="L37" s="130">
        <f>SUM(L35:L36)</f>
        <v>200</v>
      </c>
    </row>
    <row r="38" spans="1:12" ht="19.5" thickBot="1" x14ac:dyDescent="0.35">
      <c r="A38" s="43"/>
      <c r="B38" s="43"/>
      <c r="C38" s="43"/>
      <c r="D38" s="43"/>
      <c r="E38" s="43"/>
      <c r="F38" s="46"/>
      <c r="G38" s="46"/>
      <c r="H38" s="47"/>
      <c r="I38" s="47"/>
      <c r="J38" s="47"/>
      <c r="K38" s="47"/>
      <c r="L38" s="47"/>
    </row>
    <row r="39" spans="1:12" x14ac:dyDescent="0.25">
      <c r="A39" s="183" t="s">
        <v>28</v>
      </c>
      <c r="B39" s="184"/>
      <c r="C39" s="184"/>
      <c r="D39" s="184"/>
      <c r="E39" s="184"/>
      <c r="F39" s="185" t="s">
        <v>1</v>
      </c>
      <c r="G39" s="185"/>
      <c r="H39" s="1" t="s">
        <v>2</v>
      </c>
      <c r="I39" s="2" t="s">
        <v>3</v>
      </c>
      <c r="J39" s="3" t="s">
        <v>4</v>
      </c>
      <c r="K39" s="4" t="s">
        <v>4</v>
      </c>
      <c r="L39" s="5" t="s">
        <v>4</v>
      </c>
    </row>
    <row r="40" spans="1:12" x14ac:dyDescent="0.25">
      <c r="A40" s="184"/>
      <c r="B40" s="184"/>
      <c r="C40" s="184"/>
      <c r="D40" s="184"/>
      <c r="E40" s="184"/>
      <c r="F40" s="150">
        <v>2015</v>
      </c>
      <c r="G40" s="149">
        <v>2016</v>
      </c>
      <c r="H40" s="106">
        <v>2017</v>
      </c>
      <c r="I40" s="107">
        <v>2017</v>
      </c>
      <c r="J40" s="108">
        <v>2018</v>
      </c>
      <c r="K40" s="4">
        <v>2019</v>
      </c>
      <c r="L40" s="149">
        <v>2020</v>
      </c>
    </row>
    <row r="41" spans="1:12" ht="15.75" thickBot="1" x14ac:dyDescent="0.3">
      <c r="A41" s="186" t="s">
        <v>5</v>
      </c>
      <c r="B41" s="187"/>
      <c r="C41" s="187"/>
      <c r="D41" s="187"/>
      <c r="E41" s="188"/>
      <c r="F41" s="140" t="s">
        <v>6</v>
      </c>
      <c r="G41" s="8" t="s">
        <v>6</v>
      </c>
      <c r="H41" s="8" t="s">
        <v>6</v>
      </c>
      <c r="I41" s="9" t="s">
        <v>6</v>
      </c>
      <c r="J41" s="10" t="s">
        <v>6</v>
      </c>
      <c r="K41" s="11" t="s">
        <v>6</v>
      </c>
      <c r="L41" s="8" t="s">
        <v>6</v>
      </c>
    </row>
    <row r="42" spans="1:12" ht="15.75" thickTop="1" x14ac:dyDescent="0.25">
      <c r="A42" s="176" t="s">
        <v>78</v>
      </c>
      <c r="B42" s="177"/>
      <c r="C42" s="177"/>
      <c r="D42" s="177"/>
      <c r="E42" s="178"/>
      <c r="F42" s="12">
        <v>8594.7800000000007</v>
      </c>
      <c r="G42" s="12">
        <v>12342.82</v>
      </c>
      <c r="H42" s="12">
        <v>5812</v>
      </c>
      <c r="I42" s="13">
        <v>822</v>
      </c>
      <c r="J42" s="14">
        <v>0</v>
      </c>
      <c r="K42" s="15">
        <v>0</v>
      </c>
      <c r="L42" s="12">
        <v>0</v>
      </c>
    </row>
    <row r="43" spans="1:12" x14ac:dyDescent="0.25">
      <c r="A43" s="179" t="s">
        <v>77</v>
      </c>
      <c r="B43" s="180"/>
      <c r="C43" s="180"/>
      <c r="D43" s="180"/>
      <c r="E43" s="181"/>
      <c r="F43" s="16">
        <v>49690.44</v>
      </c>
      <c r="G43" s="16">
        <v>18285.060000000001</v>
      </c>
      <c r="H43" s="16">
        <v>0</v>
      </c>
      <c r="I43" s="17">
        <v>2000</v>
      </c>
      <c r="J43" s="32">
        <v>22297</v>
      </c>
      <c r="K43" s="19">
        <v>22000</v>
      </c>
      <c r="L43" s="16">
        <v>22000</v>
      </c>
    </row>
    <row r="44" spans="1:12" x14ac:dyDescent="0.25">
      <c r="A44" s="170" t="s">
        <v>29</v>
      </c>
      <c r="B44" s="171"/>
      <c r="C44" s="171"/>
      <c r="D44" s="171"/>
      <c r="E44" s="172"/>
      <c r="F44" s="16">
        <v>0</v>
      </c>
      <c r="G44" s="16">
        <v>19428.919999999998</v>
      </c>
      <c r="H44" s="16">
        <v>0</v>
      </c>
      <c r="I44" s="16">
        <v>90216</v>
      </c>
      <c r="J44" s="16">
        <v>0</v>
      </c>
      <c r="K44" s="16">
        <v>0</v>
      </c>
      <c r="L44" s="16">
        <v>0</v>
      </c>
    </row>
    <row r="45" spans="1:12" ht="15.75" thickBot="1" x14ac:dyDescent="0.3">
      <c r="A45" s="208" t="s">
        <v>72</v>
      </c>
      <c r="B45" s="208"/>
      <c r="C45" s="208"/>
      <c r="D45" s="208"/>
      <c r="E45" s="209"/>
      <c r="F45" s="75">
        <v>0</v>
      </c>
      <c r="G45" s="75">
        <v>12500</v>
      </c>
      <c r="H45" s="75">
        <v>0</v>
      </c>
      <c r="I45" s="151">
        <v>0</v>
      </c>
      <c r="J45" s="147">
        <v>0</v>
      </c>
      <c r="K45" s="77">
        <v>0</v>
      </c>
      <c r="L45" s="101">
        <v>0</v>
      </c>
    </row>
    <row r="46" spans="1:12" ht="15.75" thickBot="1" x14ac:dyDescent="0.3">
      <c r="A46" s="174" t="s">
        <v>79</v>
      </c>
      <c r="B46" s="205"/>
      <c r="C46" s="205"/>
      <c r="D46" s="205"/>
      <c r="E46" s="205"/>
      <c r="F46" s="24">
        <f>SUM(F42:F45)</f>
        <v>58285.22</v>
      </c>
      <c r="G46" s="24">
        <f>SUM(G42:G45)</f>
        <v>62556.800000000003</v>
      </c>
      <c r="H46" s="24">
        <v>5812</v>
      </c>
      <c r="I46" s="25">
        <f>SUM(I42:I45)</f>
        <v>93038</v>
      </c>
      <c r="J46" s="26">
        <f>SUM(J42:J44)</f>
        <v>22297</v>
      </c>
      <c r="K46" s="27">
        <f>SUM(K42:K45)</f>
        <v>22000</v>
      </c>
      <c r="L46" s="28">
        <f>SUM(L42:L45)</f>
        <v>22000</v>
      </c>
    </row>
    <row r="47" spans="1:12" ht="19.5" thickBot="1" x14ac:dyDescent="0.35">
      <c r="A47" s="206" t="s">
        <v>30</v>
      </c>
      <c r="B47" s="207"/>
      <c r="C47" s="207"/>
      <c r="D47" s="207"/>
      <c r="E47" s="207"/>
      <c r="F47" s="48">
        <f>SUM(F46:F46)</f>
        <v>58285.22</v>
      </c>
      <c r="G47" s="48">
        <f>SUM(G46:G46)</f>
        <v>62556.800000000003</v>
      </c>
      <c r="H47" s="48">
        <f>SUM(H46)</f>
        <v>5812</v>
      </c>
      <c r="I47" s="49">
        <f t="shared" ref="I47:L47" si="7">SUM(I46)</f>
        <v>93038</v>
      </c>
      <c r="J47" s="50">
        <f t="shared" si="7"/>
        <v>22297</v>
      </c>
      <c r="K47" s="51">
        <f t="shared" si="7"/>
        <v>22000</v>
      </c>
      <c r="L47" s="52">
        <f t="shared" si="7"/>
        <v>22000</v>
      </c>
    </row>
    <row r="48" spans="1:12" ht="22.5" thickTop="1" thickBot="1" x14ac:dyDescent="0.4">
      <c r="A48" s="199" t="s">
        <v>31</v>
      </c>
      <c r="B48" s="200"/>
      <c r="C48" s="200"/>
      <c r="D48" s="200"/>
      <c r="E48" s="201"/>
      <c r="F48" s="79">
        <f t="shared" ref="F48" si="8">SUM(F24,F37,F47,)</f>
        <v>891780.92999999993</v>
      </c>
      <c r="G48" s="79">
        <f t="shared" ref="G48:L48" si="9">SUM(G24,G37,G47,)</f>
        <v>981421.89999999991</v>
      </c>
      <c r="H48" s="79">
        <f t="shared" si="9"/>
        <v>866085</v>
      </c>
      <c r="I48" s="80">
        <f t="shared" si="9"/>
        <v>1078452</v>
      </c>
      <c r="J48" s="81">
        <f t="shared" si="9"/>
        <v>1015405</v>
      </c>
      <c r="K48" s="82">
        <f t="shared" si="9"/>
        <v>1019767</v>
      </c>
      <c r="L48" s="83">
        <f t="shared" si="9"/>
        <v>1016277</v>
      </c>
    </row>
    <row r="49" ht="15.75" thickTop="1" x14ac:dyDescent="0.25"/>
  </sheetData>
  <mergeCells count="39">
    <mergeCell ref="A34:E34"/>
    <mergeCell ref="A35:E35"/>
    <mergeCell ref="A48:E48"/>
    <mergeCell ref="A36:E36"/>
    <mergeCell ref="A37:E37"/>
    <mergeCell ref="A39:E40"/>
    <mergeCell ref="A46:E46"/>
    <mergeCell ref="A47:E47"/>
    <mergeCell ref="A45:E45"/>
    <mergeCell ref="F39:G39"/>
    <mergeCell ref="A41:E41"/>
    <mergeCell ref="A42:E42"/>
    <mergeCell ref="A43:E43"/>
    <mergeCell ref="A44:E44"/>
    <mergeCell ref="A17:E17"/>
    <mergeCell ref="A18:E18"/>
    <mergeCell ref="A19:E19"/>
    <mergeCell ref="A20:E20"/>
    <mergeCell ref="F32:G32"/>
    <mergeCell ref="A21:E21"/>
    <mergeCell ref="A22:E22"/>
    <mergeCell ref="A23:E23"/>
    <mergeCell ref="A24:E24"/>
    <mergeCell ref="A32:E33"/>
    <mergeCell ref="A7:E7"/>
    <mergeCell ref="A1:L2"/>
    <mergeCell ref="A3:E4"/>
    <mergeCell ref="F3:G3"/>
    <mergeCell ref="A5:E5"/>
    <mergeCell ref="A6:E6"/>
    <mergeCell ref="A16:E16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13" workbookViewId="0">
      <selection activeCell="J25" sqref="J25"/>
    </sheetView>
  </sheetViews>
  <sheetFormatPr defaultRowHeight="15" x14ac:dyDescent="0.25"/>
  <cols>
    <col min="5" max="5" width="7.28515625" customWidth="1"/>
    <col min="6" max="7" width="11.42578125" customWidth="1"/>
    <col min="8" max="8" width="11.5703125" customWidth="1"/>
    <col min="9" max="10" width="12.7109375" customWidth="1"/>
    <col min="11" max="11" width="13" customWidth="1"/>
    <col min="12" max="12" width="12.85546875" customWidth="1"/>
  </cols>
  <sheetData>
    <row r="1" spans="1:12" x14ac:dyDescent="0.25">
      <c r="A1" s="182" t="s">
        <v>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5.75" thickBot="1" x14ac:dyDescent="0.3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x14ac:dyDescent="0.25">
      <c r="A3" s="183" t="s">
        <v>32</v>
      </c>
      <c r="B3" s="184"/>
      <c r="C3" s="184"/>
      <c r="D3" s="184"/>
      <c r="E3" s="184"/>
      <c r="F3" s="185" t="s">
        <v>1</v>
      </c>
      <c r="G3" s="185"/>
      <c r="H3" s="5" t="s">
        <v>2</v>
      </c>
      <c r="I3" s="6" t="s">
        <v>3</v>
      </c>
      <c r="J3" s="105" t="s">
        <v>4</v>
      </c>
      <c r="K3" s="4" t="s">
        <v>4</v>
      </c>
      <c r="L3" s="5" t="s">
        <v>4</v>
      </c>
    </row>
    <row r="4" spans="1:12" ht="15.75" thickBot="1" x14ac:dyDescent="0.3">
      <c r="A4" s="213"/>
      <c r="B4" s="213"/>
      <c r="C4" s="213"/>
      <c r="D4" s="213"/>
      <c r="E4" s="213"/>
      <c r="F4" s="90">
        <v>2015</v>
      </c>
      <c r="G4" s="91">
        <v>2016</v>
      </c>
      <c r="H4" s="106">
        <v>2017</v>
      </c>
      <c r="I4" s="107">
        <v>2017</v>
      </c>
      <c r="J4" s="108">
        <v>2018</v>
      </c>
      <c r="K4" s="4">
        <v>2019</v>
      </c>
      <c r="L4" s="91">
        <v>2020</v>
      </c>
    </row>
    <row r="5" spans="1:12" ht="15.75" thickTop="1" x14ac:dyDescent="0.25">
      <c r="A5" s="214" t="s">
        <v>5</v>
      </c>
      <c r="B5" s="215"/>
      <c r="C5" s="215"/>
      <c r="D5" s="215"/>
      <c r="E5" s="216"/>
      <c r="F5" s="5" t="s">
        <v>6</v>
      </c>
      <c r="G5" s="5" t="s">
        <v>6</v>
      </c>
      <c r="H5" s="5" t="s">
        <v>6</v>
      </c>
      <c r="I5" s="6" t="s">
        <v>6</v>
      </c>
      <c r="J5" s="108" t="s">
        <v>6</v>
      </c>
      <c r="K5" s="4" t="s">
        <v>6</v>
      </c>
      <c r="L5" s="5" t="s">
        <v>6</v>
      </c>
    </row>
    <row r="6" spans="1:12" x14ac:dyDescent="0.25">
      <c r="A6" s="217" t="s">
        <v>33</v>
      </c>
      <c r="B6" s="217"/>
      <c r="C6" s="217"/>
      <c r="D6" s="217"/>
      <c r="E6" s="217"/>
      <c r="F6" s="53">
        <v>74183.37</v>
      </c>
      <c r="G6" s="53">
        <v>81663.289999999994</v>
      </c>
      <c r="H6" s="61">
        <v>77740</v>
      </c>
      <c r="I6" s="116">
        <v>75000</v>
      </c>
      <c r="J6" s="55">
        <v>82035</v>
      </c>
      <c r="K6" s="56">
        <v>77143</v>
      </c>
      <c r="L6" s="54">
        <v>77376</v>
      </c>
    </row>
    <row r="7" spans="1:12" x14ac:dyDescent="0.25">
      <c r="A7" s="57" t="s">
        <v>34</v>
      </c>
      <c r="B7" s="58"/>
      <c r="C7" s="58"/>
      <c r="D7" s="58"/>
      <c r="E7" s="59"/>
      <c r="F7" s="53">
        <v>3070.7</v>
      </c>
      <c r="G7" s="53">
        <v>3339.39</v>
      </c>
      <c r="H7" s="61">
        <v>3279</v>
      </c>
      <c r="I7" s="117">
        <v>3329</v>
      </c>
      <c r="J7" s="60">
        <v>4379</v>
      </c>
      <c r="K7" s="61">
        <v>3609</v>
      </c>
      <c r="L7" s="53">
        <v>3850</v>
      </c>
    </row>
    <row r="8" spans="1:12" x14ac:dyDescent="0.25">
      <c r="A8" s="210" t="s">
        <v>35</v>
      </c>
      <c r="B8" s="211"/>
      <c r="C8" s="211"/>
      <c r="D8" s="211"/>
      <c r="E8" s="212"/>
      <c r="F8" s="34">
        <v>3797.4</v>
      </c>
      <c r="G8" s="34">
        <v>4204.66</v>
      </c>
      <c r="H8" s="33">
        <v>4040</v>
      </c>
      <c r="I8" s="118">
        <v>4572</v>
      </c>
      <c r="J8" s="32">
        <v>4594</v>
      </c>
      <c r="K8" s="33">
        <v>4073</v>
      </c>
      <c r="L8" s="34">
        <v>4178</v>
      </c>
    </row>
    <row r="9" spans="1:12" x14ac:dyDescent="0.25">
      <c r="A9" s="210" t="s">
        <v>36</v>
      </c>
      <c r="B9" s="211"/>
      <c r="C9" s="211"/>
      <c r="D9" s="211"/>
      <c r="E9" s="212"/>
      <c r="F9" s="34">
        <v>3812.88</v>
      </c>
      <c r="G9" s="34">
        <v>4018.43</v>
      </c>
      <c r="H9" s="33">
        <v>4321</v>
      </c>
      <c r="I9" s="118">
        <v>4321</v>
      </c>
      <c r="J9" s="32">
        <v>4425</v>
      </c>
      <c r="K9" s="33">
        <v>4565</v>
      </c>
      <c r="L9" s="34">
        <v>4650</v>
      </c>
    </row>
    <row r="10" spans="1:12" x14ac:dyDescent="0.25">
      <c r="A10" s="210" t="s">
        <v>37</v>
      </c>
      <c r="B10" s="211"/>
      <c r="C10" s="211"/>
      <c r="D10" s="211"/>
      <c r="E10" s="212"/>
      <c r="F10" s="34">
        <v>20267.03</v>
      </c>
      <c r="G10" s="34">
        <v>22082.16</v>
      </c>
      <c r="H10" s="33">
        <v>21988</v>
      </c>
      <c r="I10" s="118">
        <v>23577</v>
      </c>
      <c r="J10" s="32">
        <v>23580</v>
      </c>
      <c r="K10" s="33">
        <v>22828</v>
      </c>
      <c r="L10" s="34">
        <v>23659</v>
      </c>
    </row>
    <row r="11" spans="1:12" x14ac:dyDescent="0.25">
      <c r="A11" s="210" t="s">
        <v>38</v>
      </c>
      <c r="B11" s="211"/>
      <c r="C11" s="211"/>
      <c r="D11" s="211"/>
      <c r="E11" s="212"/>
      <c r="F11" s="34">
        <v>597.6</v>
      </c>
      <c r="G11" s="34">
        <v>597.6</v>
      </c>
      <c r="H11" s="33">
        <v>600</v>
      </c>
      <c r="I11" s="118">
        <v>600</v>
      </c>
      <c r="J11" s="32">
        <v>600</v>
      </c>
      <c r="K11" s="33">
        <v>600</v>
      </c>
      <c r="L11" s="34">
        <v>600</v>
      </c>
    </row>
    <row r="12" spans="1:12" x14ac:dyDescent="0.25">
      <c r="A12" s="210" t="s">
        <v>39</v>
      </c>
      <c r="B12" s="211"/>
      <c r="C12" s="211"/>
      <c r="D12" s="211"/>
      <c r="E12" s="212"/>
      <c r="F12" s="34">
        <v>334.76</v>
      </c>
      <c r="G12" s="34">
        <v>364.78</v>
      </c>
      <c r="H12" s="33">
        <v>430</v>
      </c>
      <c r="I12" s="118">
        <v>430</v>
      </c>
      <c r="J12" s="32">
        <v>430</v>
      </c>
      <c r="K12" s="33">
        <v>430</v>
      </c>
      <c r="L12" s="34">
        <v>430</v>
      </c>
    </row>
    <row r="13" spans="1:12" x14ac:dyDescent="0.25">
      <c r="A13" s="210" t="s">
        <v>40</v>
      </c>
      <c r="B13" s="211"/>
      <c r="C13" s="211"/>
      <c r="D13" s="211"/>
      <c r="E13" s="212"/>
      <c r="F13" s="34">
        <v>19457.97</v>
      </c>
      <c r="G13" s="34">
        <v>18250.060000000001</v>
      </c>
      <c r="H13" s="33">
        <v>24150</v>
      </c>
      <c r="I13" s="118">
        <v>18000</v>
      </c>
      <c r="J13" s="32">
        <v>18050</v>
      </c>
      <c r="K13" s="33">
        <v>21060</v>
      </c>
      <c r="L13" s="34">
        <v>16360</v>
      </c>
    </row>
    <row r="14" spans="1:12" x14ac:dyDescent="0.25">
      <c r="A14" s="210" t="s">
        <v>41</v>
      </c>
      <c r="B14" s="211"/>
      <c r="C14" s="211"/>
      <c r="D14" s="211"/>
      <c r="E14" s="212"/>
      <c r="F14" s="34">
        <v>13436.05</v>
      </c>
      <c r="G14" s="34">
        <v>18578.560000000001</v>
      </c>
      <c r="H14" s="33">
        <v>34714</v>
      </c>
      <c r="I14" s="118">
        <v>30000</v>
      </c>
      <c r="J14" s="32">
        <v>35070</v>
      </c>
      <c r="K14" s="33">
        <v>31180</v>
      </c>
      <c r="L14" s="34">
        <v>34900</v>
      </c>
    </row>
    <row r="15" spans="1:12" x14ac:dyDescent="0.25">
      <c r="A15" s="221" t="s">
        <v>42</v>
      </c>
      <c r="B15" s="221"/>
      <c r="C15" s="221"/>
      <c r="D15" s="221"/>
      <c r="E15" s="221"/>
      <c r="F15" s="53">
        <v>5184.49</v>
      </c>
      <c r="G15" s="53">
        <v>4670.54</v>
      </c>
      <c r="H15" s="61">
        <v>11135</v>
      </c>
      <c r="I15" s="117">
        <v>6000</v>
      </c>
      <c r="J15" s="60">
        <v>9645</v>
      </c>
      <c r="K15" s="61">
        <v>11845</v>
      </c>
      <c r="L15" s="53">
        <v>12545</v>
      </c>
    </row>
    <row r="16" spans="1:12" x14ac:dyDescent="0.25">
      <c r="A16" s="210" t="s">
        <v>43</v>
      </c>
      <c r="B16" s="211"/>
      <c r="C16" s="211"/>
      <c r="D16" s="211"/>
      <c r="E16" s="212"/>
      <c r="F16" s="34">
        <v>12027.59</v>
      </c>
      <c r="G16" s="34">
        <v>8942.65</v>
      </c>
      <c r="H16" s="33">
        <v>16458</v>
      </c>
      <c r="I16" s="118">
        <v>11000</v>
      </c>
      <c r="J16" s="32">
        <v>31277</v>
      </c>
      <c r="K16" s="33">
        <v>35480</v>
      </c>
      <c r="L16" s="34">
        <v>28880</v>
      </c>
    </row>
    <row r="17" spans="1:12" x14ac:dyDescent="0.25">
      <c r="A17" s="210" t="s">
        <v>44</v>
      </c>
      <c r="B17" s="211"/>
      <c r="C17" s="211"/>
      <c r="D17" s="211"/>
      <c r="E17" s="212"/>
      <c r="F17" s="34">
        <v>756.24</v>
      </c>
      <c r="G17" s="34">
        <v>653.29999999999995</v>
      </c>
      <c r="H17" s="33">
        <v>1000</v>
      </c>
      <c r="I17" s="118">
        <v>1000</v>
      </c>
      <c r="J17" s="32">
        <v>2000</v>
      </c>
      <c r="K17" s="33">
        <v>2500</v>
      </c>
      <c r="L17" s="34">
        <v>2500</v>
      </c>
    </row>
    <row r="18" spans="1:12" x14ac:dyDescent="0.25">
      <c r="A18" s="210" t="s">
        <v>45</v>
      </c>
      <c r="B18" s="211"/>
      <c r="C18" s="211"/>
      <c r="D18" s="211"/>
      <c r="E18" s="212"/>
      <c r="F18" s="34">
        <v>66621.55</v>
      </c>
      <c r="G18" s="34">
        <v>57162.2</v>
      </c>
      <c r="H18" s="33">
        <v>70960</v>
      </c>
      <c r="I18" s="118">
        <v>70000</v>
      </c>
      <c r="J18" s="32">
        <v>69520</v>
      </c>
      <c r="K18" s="33">
        <v>75820</v>
      </c>
      <c r="L18" s="34">
        <v>72720</v>
      </c>
    </row>
    <row r="19" spans="1:12" x14ac:dyDescent="0.25">
      <c r="A19" s="210" t="s">
        <v>46</v>
      </c>
      <c r="B19" s="211"/>
      <c r="C19" s="211"/>
      <c r="D19" s="211"/>
      <c r="E19" s="212"/>
      <c r="F19" s="34">
        <v>1522.19</v>
      </c>
      <c r="G19" s="34">
        <v>1734.65</v>
      </c>
      <c r="H19" s="33">
        <v>1750</v>
      </c>
      <c r="I19" s="118">
        <v>2901</v>
      </c>
      <c r="J19" s="32">
        <v>2902</v>
      </c>
      <c r="K19" s="33">
        <v>2902</v>
      </c>
      <c r="L19" s="34">
        <v>2902</v>
      </c>
    </row>
    <row r="20" spans="1:12" x14ac:dyDescent="0.25">
      <c r="A20" s="210" t="s">
        <v>47</v>
      </c>
      <c r="B20" s="211"/>
      <c r="C20" s="211"/>
      <c r="D20" s="211"/>
      <c r="E20" s="212"/>
      <c r="F20" s="34">
        <v>2082.7199999999998</v>
      </c>
      <c r="G20" s="34">
        <v>3820.47</v>
      </c>
      <c r="H20" s="33">
        <v>4000</v>
      </c>
      <c r="I20" s="118">
        <v>3000</v>
      </c>
      <c r="J20" s="32">
        <v>4510</v>
      </c>
      <c r="K20" s="33">
        <v>4510</v>
      </c>
      <c r="L20" s="34">
        <v>4510</v>
      </c>
    </row>
    <row r="21" spans="1:12" x14ac:dyDescent="0.25">
      <c r="A21" s="210" t="s">
        <v>48</v>
      </c>
      <c r="B21" s="211"/>
      <c r="C21" s="211"/>
      <c r="D21" s="211"/>
      <c r="E21" s="212"/>
      <c r="F21" s="34">
        <v>0</v>
      </c>
      <c r="G21" s="34">
        <v>1200</v>
      </c>
      <c r="H21" s="33">
        <v>1867</v>
      </c>
      <c r="I21" s="118">
        <v>0</v>
      </c>
      <c r="J21" s="32">
        <v>2000</v>
      </c>
      <c r="K21" s="33">
        <v>2000</v>
      </c>
      <c r="L21" s="34">
        <v>2000</v>
      </c>
    </row>
    <row r="22" spans="1:12" ht="15.75" thickBot="1" x14ac:dyDescent="0.3">
      <c r="A22" s="210" t="s">
        <v>49</v>
      </c>
      <c r="B22" s="211"/>
      <c r="C22" s="211"/>
      <c r="D22" s="211"/>
      <c r="E22" s="212"/>
      <c r="F22" s="34">
        <v>5458.87</v>
      </c>
      <c r="G22" s="34">
        <v>4773.8100000000004</v>
      </c>
      <c r="H22" s="33">
        <v>5500</v>
      </c>
      <c r="I22" s="118">
        <v>4700</v>
      </c>
      <c r="J22" s="32">
        <v>4500</v>
      </c>
      <c r="K22" s="33">
        <v>4500</v>
      </c>
      <c r="L22" s="34">
        <v>4500</v>
      </c>
    </row>
    <row r="23" spans="1:12" ht="20.25" thickTop="1" thickBot="1" x14ac:dyDescent="0.35">
      <c r="A23" s="222" t="s">
        <v>50</v>
      </c>
      <c r="B23" s="223"/>
      <c r="C23" s="223"/>
      <c r="D23" s="223"/>
      <c r="E23" s="224"/>
      <c r="F23" s="62">
        <f t="shared" ref="F23" si="0">SUM(F6:F22)</f>
        <v>232611.40999999995</v>
      </c>
      <c r="G23" s="62">
        <f t="shared" ref="G23:L23" si="1">SUM(G6:G22)</f>
        <v>236056.55</v>
      </c>
      <c r="H23" s="64">
        <f>SUM(H6:H22)</f>
        <v>283932</v>
      </c>
      <c r="I23" s="111">
        <f t="shared" si="1"/>
        <v>258430</v>
      </c>
      <c r="J23" s="63">
        <f t="shared" si="1"/>
        <v>299517</v>
      </c>
      <c r="K23" s="64">
        <f t="shared" si="1"/>
        <v>305045</v>
      </c>
      <c r="L23" s="62">
        <f t="shared" si="1"/>
        <v>296560</v>
      </c>
    </row>
    <row r="24" spans="1:12" ht="19.5" thickBot="1" x14ac:dyDescent="0.35">
      <c r="A24" s="225" t="s">
        <v>51</v>
      </c>
      <c r="B24" s="225"/>
      <c r="C24" s="225"/>
      <c r="D24" s="225"/>
      <c r="E24" s="225"/>
      <c r="F24" s="65">
        <f t="shared" ref="F24" si="2">SUM(F25:F28)</f>
        <v>486517.18</v>
      </c>
      <c r="G24" s="65">
        <f>SUM(G25:G28)</f>
        <v>521677.19999999995</v>
      </c>
      <c r="H24" s="65">
        <v>534223</v>
      </c>
      <c r="I24" s="112">
        <f t="shared" ref="I24:K24" si="3">SUM(I25:I28)</f>
        <v>579136</v>
      </c>
      <c r="J24" s="66">
        <f t="shared" si="3"/>
        <v>634670</v>
      </c>
      <c r="K24" s="67">
        <f t="shared" si="3"/>
        <v>638000</v>
      </c>
      <c r="L24" s="65">
        <f>SUM(L25:L28)</f>
        <v>638000</v>
      </c>
    </row>
    <row r="25" spans="1:12" x14ac:dyDescent="0.25">
      <c r="A25" s="218" t="s">
        <v>52</v>
      </c>
      <c r="B25" s="219"/>
      <c r="C25" s="219"/>
      <c r="D25" s="219"/>
      <c r="E25" s="220"/>
      <c r="F25" s="13">
        <v>135542.57999999999</v>
      </c>
      <c r="G25" s="167">
        <v>149249.32</v>
      </c>
      <c r="H25" s="12">
        <v>173880</v>
      </c>
      <c r="I25" s="113">
        <v>173880</v>
      </c>
      <c r="J25" s="14">
        <v>192670</v>
      </c>
      <c r="K25" s="15">
        <v>193000</v>
      </c>
      <c r="L25" s="12">
        <v>193000</v>
      </c>
    </row>
    <row r="26" spans="1:12" x14ac:dyDescent="0.25">
      <c r="A26" s="218" t="s">
        <v>53</v>
      </c>
      <c r="B26" s="219"/>
      <c r="C26" s="219"/>
      <c r="D26" s="219"/>
      <c r="E26" s="220"/>
      <c r="F26" s="120">
        <v>335208.27</v>
      </c>
      <c r="G26" s="168">
        <v>361645.68</v>
      </c>
      <c r="H26" s="34">
        <v>349343</v>
      </c>
      <c r="I26" s="121">
        <v>389434</v>
      </c>
      <c r="J26" s="32">
        <v>397000</v>
      </c>
      <c r="K26" s="19">
        <v>400000</v>
      </c>
      <c r="L26" s="16">
        <v>400000</v>
      </c>
    </row>
    <row r="27" spans="1:12" x14ac:dyDescent="0.25">
      <c r="A27" s="218" t="s">
        <v>54</v>
      </c>
      <c r="B27" s="219"/>
      <c r="C27" s="219"/>
      <c r="D27" s="219"/>
      <c r="E27" s="220"/>
      <c r="F27" s="17">
        <v>15171.55</v>
      </c>
      <c r="G27" s="168">
        <v>8657.2900000000009</v>
      </c>
      <c r="H27" s="16">
        <v>11000</v>
      </c>
      <c r="I27" s="114">
        <v>15000</v>
      </c>
      <c r="J27" s="18">
        <v>45000</v>
      </c>
      <c r="K27" s="19">
        <v>45000</v>
      </c>
      <c r="L27" s="16">
        <v>45000</v>
      </c>
    </row>
    <row r="28" spans="1:12" ht="15.75" thickBot="1" x14ac:dyDescent="0.3">
      <c r="A28" s="218" t="s">
        <v>55</v>
      </c>
      <c r="B28" s="219"/>
      <c r="C28" s="219"/>
      <c r="D28" s="219"/>
      <c r="E28" s="220"/>
      <c r="F28" s="13">
        <v>594.78</v>
      </c>
      <c r="G28" s="167">
        <v>2124.91</v>
      </c>
      <c r="H28" s="20">
        <v>0</v>
      </c>
      <c r="I28" s="115">
        <v>822</v>
      </c>
      <c r="J28" s="22">
        <v>0</v>
      </c>
      <c r="K28" s="23">
        <v>0</v>
      </c>
      <c r="L28" s="20">
        <v>0</v>
      </c>
    </row>
    <row r="29" spans="1:12" ht="19.5" thickBot="1" x14ac:dyDescent="0.35">
      <c r="A29" s="169" t="s">
        <v>56</v>
      </c>
      <c r="B29" s="69"/>
      <c r="C29" s="69"/>
      <c r="D29" s="69"/>
      <c r="E29" s="70"/>
      <c r="F29" s="84">
        <f t="shared" ref="F29" si="4">SUM(F23:F24)</f>
        <v>719128.59</v>
      </c>
      <c r="G29" s="84">
        <f t="shared" ref="G29:L29" si="5">SUM(G23:G24)</f>
        <v>757733.75</v>
      </c>
      <c r="H29" s="141">
        <f>SUM(H23:H24)</f>
        <v>818155</v>
      </c>
      <c r="I29" s="119">
        <f t="shared" si="5"/>
        <v>837566</v>
      </c>
      <c r="J29" s="72">
        <f t="shared" si="5"/>
        <v>934187</v>
      </c>
      <c r="K29" s="73">
        <f t="shared" si="5"/>
        <v>943045</v>
      </c>
      <c r="L29" s="74">
        <f t="shared" si="5"/>
        <v>934560</v>
      </c>
    </row>
    <row r="30" spans="1:12" s="89" customFormat="1" ht="18.75" x14ac:dyDescent="0.3">
      <c r="A30" s="88"/>
      <c r="B30" s="88"/>
      <c r="C30" s="88"/>
      <c r="D30" s="88"/>
      <c r="E30" s="88"/>
      <c r="F30" s="87"/>
      <c r="G30" s="87"/>
      <c r="H30" s="87"/>
      <c r="I30" s="87"/>
      <c r="J30" s="87"/>
      <c r="K30" s="87"/>
      <c r="L30" s="87"/>
    </row>
    <row r="31" spans="1:12" s="89" customFormat="1" ht="18.75" x14ac:dyDescent="0.3">
      <c r="A31" s="88"/>
      <c r="B31" s="88"/>
      <c r="C31" s="88"/>
      <c r="D31" s="88"/>
      <c r="E31" s="88"/>
      <c r="F31" s="87"/>
      <c r="G31" s="87"/>
      <c r="H31" s="87"/>
      <c r="I31" s="87"/>
      <c r="J31" s="87"/>
      <c r="K31" s="87"/>
      <c r="L31" s="87"/>
    </row>
    <row r="32" spans="1:12" ht="15.75" thickBot="1" x14ac:dyDescent="0.3"/>
    <row r="33" spans="1:14" x14ac:dyDescent="0.25">
      <c r="A33" s="226" t="s">
        <v>57</v>
      </c>
      <c r="B33" s="227"/>
      <c r="C33" s="227"/>
      <c r="D33" s="227"/>
      <c r="E33" s="228"/>
      <c r="F33" s="232" t="s">
        <v>1</v>
      </c>
      <c r="G33" s="233"/>
      <c r="H33" s="5" t="s">
        <v>2</v>
      </c>
      <c r="I33" s="6" t="s">
        <v>3</v>
      </c>
      <c r="J33" s="3" t="s">
        <v>4</v>
      </c>
      <c r="K33" s="4" t="s">
        <v>4</v>
      </c>
      <c r="L33" s="5" t="s">
        <v>4</v>
      </c>
    </row>
    <row r="34" spans="1:14" ht="15.75" thickBot="1" x14ac:dyDescent="0.3">
      <c r="A34" s="229"/>
      <c r="B34" s="230"/>
      <c r="C34" s="230"/>
      <c r="D34" s="230"/>
      <c r="E34" s="231"/>
      <c r="F34" s="150">
        <v>2015</v>
      </c>
      <c r="G34" s="149">
        <v>2016</v>
      </c>
      <c r="H34" s="106">
        <v>2017</v>
      </c>
      <c r="I34" s="107">
        <v>2017</v>
      </c>
      <c r="J34" s="108">
        <v>2018</v>
      </c>
      <c r="K34" s="4">
        <v>2019</v>
      </c>
      <c r="L34" s="149">
        <v>2020</v>
      </c>
    </row>
    <row r="35" spans="1:14" ht="15.75" thickTop="1" x14ac:dyDescent="0.25">
      <c r="A35" s="214" t="s">
        <v>5</v>
      </c>
      <c r="B35" s="215"/>
      <c r="C35" s="215"/>
      <c r="D35" s="215"/>
      <c r="E35" s="216"/>
      <c r="F35" s="5" t="s">
        <v>6</v>
      </c>
      <c r="G35" s="5" t="s">
        <v>6</v>
      </c>
      <c r="H35" s="5" t="s">
        <v>6</v>
      </c>
      <c r="I35" s="6" t="s">
        <v>6</v>
      </c>
      <c r="J35" s="7" t="s">
        <v>6</v>
      </c>
      <c r="K35" s="4" t="s">
        <v>6</v>
      </c>
      <c r="L35" s="5" t="s">
        <v>6</v>
      </c>
    </row>
    <row r="36" spans="1:14" x14ac:dyDescent="0.25">
      <c r="A36" s="176" t="s">
        <v>58</v>
      </c>
      <c r="B36" s="177"/>
      <c r="C36" s="177"/>
      <c r="D36" s="177"/>
      <c r="E36" s="178"/>
      <c r="F36" s="34">
        <v>16505</v>
      </c>
      <c r="G36" s="34">
        <v>0</v>
      </c>
      <c r="H36" s="16">
        <v>2500</v>
      </c>
      <c r="I36" s="113">
        <v>3000</v>
      </c>
      <c r="J36" s="14">
        <v>1588</v>
      </c>
      <c r="K36" s="15">
        <v>2000</v>
      </c>
      <c r="L36" s="12">
        <v>1000</v>
      </c>
    </row>
    <row r="37" spans="1:14" x14ac:dyDescent="0.25">
      <c r="A37" s="179" t="s">
        <v>75</v>
      </c>
      <c r="B37" s="180"/>
      <c r="C37" s="180"/>
      <c r="D37" s="180"/>
      <c r="E37" s="181"/>
      <c r="F37" s="34">
        <v>0</v>
      </c>
      <c r="G37" s="34">
        <v>0</v>
      </c>
      <c r="H37" s="16">
        <v>0</v>
      </c>
      <c r="I37" s="113">
        <v>12000</v>
      </c>
      <c r="J37" s="14">
        <v>24000</v>
      </c>
      <c r="K37" s="15">
        <v>24000</v>
      </c>
      <c r="L37" s="12">
        <v>12100</v>
      </c>
    </row>
    <row r="38" spans="1:14" x14ac:dyDescent="0.25">
      <c r="A38" s="179" t="s">
        <v>59</v>
      </c>
      <c r="B38" s="180"/>
      <c r="C38" s="180"/>
      <c r="D38" s="180"/>
      <c r="E38" s="181"/>
      <c r="F38" s="16">
        <v>20282.22</v>
      </c>
      <c r="G38" s="16">
        <v>2022</v>
      </c>
      <c r="H38" s="16">
        <v>2530</v>
      </c>
      <c r="I38" s="114">
        <v>10000</v>
      </c>
      <c r="J38" s="18">
        <v>4300</v>
      </c>
      <c r="K38" s="19">
        <v>4000</v>
      </c>
      <c r="L38" s="16">
        <v>5000</v>
      </c>
    </row>
    <row r="39" spans="1:14" x14ac:dyDescent="0.25">
      <c r="A39" s="179" t="s">
        <v>69</v>
      </c>
      <c r="B39" s="180"/>
      <c r="C39" s="180"/>
      <c r="D39" s="180"/>
      <c r="E39" s="181"/>
      <c r="F39" s="16">
        <v>0</v>
      </c>
      <c r="G39" s="16">
        <v>15250</v>
      </c>
      <c r="H39" s="16">
        <v>0</v>
      </c>
      <c r="I39" s="114">
        <v>0</v>
      </c>
      <c r="J39" s="18">
        <v>0</v>
      </c>
      <c r="K39" s="19">
        <v>0</v>
      </c>
      <c r="L39" s="16">
        <v>0</v>
      </c>
    </row>
    <row r="40" spans="1:14" x14ac:dyDescent="0.25">
      <c r="A40" s="179" t="s">
        <v>60</v>
      </c>
      <c r="B40" s="180"/>
      <c r="C40" s="180"/>
      <c r="D40" s="180"/>
      <c r="E40" s="181"/>
      <c r="F40" s="16">
        <v>23223.439999999999</v>
      </c>
      <c r="G40" s="16">
        <v>2783.33</v>
      </c>
      <c r="H40" s="16">
        <v>3000</v>
      </c>
      <c r="I40" s="114">
        <v>10000</v>
      </c>
      <c r="J40" s="18">
        <v>2000</v>
      </c>
      <c r="K40" s="19">
        <v>0</v>
      </c>
      <c r="L40" s="16">
        <v>0</v>
      </c>
    </row>
    <row r="41" spans="1:14" x14ac:dyDescent="0.25">
      <c r="A41" s="179" t="s">
        <v>61</v>
      </c>
      <c r="B41" s="180"/>
      <c r="C41" s="180"/>
      <c r="D41" s="180"/>
      <c r="E41" s="181"/>
      <c r="F41" s="16">
        <v>2347.7800000000002</v>
      </c>
      <c r="G41" s="16">
        <v>41832.17</v>
      </c>
      <c r="H41" s="16">
        <v>6000</v>
      </c>
      <c r="I41" s="114">
        <v>111791</v>
      </c>
      <c r="J41" s="18">
        <v>31330</v>
      </c>
      <c r="K41" s="19">
        <v>28722</v>
      </c>
      <c r="L41" s="16">
        <v>45567</v>
      </c>
    </row>
    <row r="42" spans="1:14" x14ac:dyDescent="0.25">
      <c r="A42" s="236" t="s">
        <v>70</v>
      </c>
      <c r="B42" s="236"/>
      <c r="C42" s="236"/>
      <c r="D42" s="236"/>
      <c r="E42" s="236"/>
      <c r="F42" s="16">
        <v>0</v>
      </c>
      <c r="G42" s="16">
        <v>382</v>
      </c>
      <c r="H42" s="16">
        <v>0</v>
      </c>
      <c r="I42" s="16">
        <v>1000</v>
      </c>
      <c r="J42" s="16">
        <v>0</v>
      </c>
      <c r="K42" s="16">
        <v>0</v>
      </c>
      <c r="L42" s="16">
        <v>0</v>
      </c>
    </row>
    <row r="43" spans="1:14" ht="15.75" thickBot="1" x14ac:dyDescent="0.3">
      <c r="A43" s="234" t="s">
        <v>68</v>
      </c>
      <c r="B43" s="234"/>
      <c r="C43" s="234"/>
      <c r="D43" s="234"/>
      <c r="E43" s="235"/>
      <c r="F43" s="75">
        <v>0</v>
      </c>
      <c r="G43" s="166">
        <v>2756.92</v>
      </c>
      <c r="H43" s="75">
        <v>0</v>
      </c>
      <c r="I43" s="76">
        <v>0</v>
      </c>
      <c r="J43" s="147">
        <v>0</v>
      </c>
      <c r="K43" s="77">
        <v>0</v>
      </c>
      <c r="L43" s="148">
        <v>0</v>
      </c>
    </row>
    <row r="44" spans="1:14" ht="19.5" thickBot="1" x14ac:dyDescent="0.35">
      <c r="A44" s="68" t="s">
        <v>62</v>
      </c>
      <c r="B44" s="69"/>
      <c r="C44" s="69"/>
      <c r="D44" s="69"/>
      <c r="E44" s="70"/>
      <c r="F44" s="71">
        <f t="shared" ref="F44:L44" si="6">SUM(F36:F43)</f>
        <v>62358.44</v>
      </c>
      <c r="G44" s="71">
        <f t="shared" si="6"/>
        <v>65026.42</v>
      </c>
      <c r="H44" s="71">
        <f t="shared" si="6"/>
        <v>14030</v>
      </c>
      <c r="I44" s="119">
        <f t="shared" si="6"/>
        <v>147791</v>
      </c>
      <c r="J44" s="72">
        <f t="shared" si="6"/>
        <v>63218</v>
      </c>
      <c r="K44" s="73">
        <f t="shared" si="6"/>
        <v>58722</v>
      </c>
      <c r="L44" s="74">
        <f t="shared" si="6"/>
        <v>63667</v>
      </c>
    </row>
    <row r="45" spans="1:14" ht="15.75" thickBot="1" x14ac:dyDescent="0.3"/>
    <row r="46" spans="1:14" x14ac:dyDescent="0.25">
      <c r="A46" s="183" t="s">
        <v>63</v>
      </c>
      <c r="B46" s="184"/>
      <c r="C46" s="184"/>
      <c r="D46" s="184"/>
      <c r="E46" s="184"/>
      <c r="F46" s="185" t="s">
        <v>1</v>
      </c>
      <c r="G46" s="185"/>
      <c r="H46" s="5" t="s">
        <v>2</v>
      </c>
      <c r="I46" s="6" t="s">
        <v>3</v>
      </c>
      <c r="J46" s="3" t="s">
        <v>4</v>
      </c>
      <c r="K46" s="4" t="s">
        <v>4</v>
      </c>
      <c r="L46" s="5" t="s">
        <v>4</v>
      </c>
    </row>
    <row r="47" spans="1:14" ht="15.75" thickBot="1" x14ac:dyDescent="0.3">
      <c r="A47" s="213"/>
      <c r="B47" s="213"/>
      <c r="C47" s="213"/>
      <c r="D47" s="213"/>
      <c r="E47" s="213"/>
      <c r="F47" s="150">
        <v>2015</v>
      </c>
      <c r="G47" s="149">
        <v>2016</v>
      </c>
      <c r="H47" s="106">
        <v>2017</v>
      </c>
      <c r="I47" s="107">
        <v>2017</v>
      </c>
      <c r="J47" s="108">
        <v>2018</v>
      </c>
      <c r="K47" s="4">
        <v>2019</v>
      </c>
      <c r="L47" s="149">
        <v>2020</v>
      </c>
    </row>
    <row r="48" spans="1:14" ht="15.75" thickTop="1" x14ac:dyDescent="0.25">
      <c r="A48" s="214" t="s">
        <v>5</v>
      </c>
      <c r="B48" s="215"/>
      <c r="C48" s="215"/>
      <c r="D48" s="215"/>
      <c r="E48" s="216"/>
      <c r="F48" s="5" t="s">
        <v>6</v>
      </c>
      <c r="G48" s="5" t="s">
        <v>6</v>
      </c>
      <c r="H48" s="5" t="s">
        <v>6</v>
      </c>
      <c r="I48" s="156" t="s">
        <v>6</v>
      </c>
      <c r="J48" s="7" t="s">
        <v>6</v>
      </c>
      <c r="K48" s="4" t="s">
        <v>6</v>
      </c>
      <c r="L48" s="5" t="s">
        <v>6</v>
      </c>
      <c r="N48" s="160" t="s">
        <v>71</v>
      </c>
    </row>
    <row r="49" spans="1:12" x14ac:dyDescent="0.25">
      <c r="A49" s="237" t="s">
        <v>64</v>
      </c>
      <c r="B49" s="237"/>
      <c r="C49" s="237"/>
      <c r="D49" s="237"/>
      <c r="E49" s="237"/>
      <c r="F49" s="16">
        <v>0</v>
      </c>
      <c r="G49" s="16">
        <v>39022.68</v>
      </c>
      <c r="H49" s="16">
        <v>0</v>
      </c>
      <c r="I49" s="157">
        <v>0</v>
      </c>
      <c r="J49" s="18">
        <v>0</v>
      </c>
      <c r="K49" s="19">
        <v>0</v>
      </c>
      <c r="L49" s="16">
        <v>0</v>
      </c>
    </row>
    <row r="50" spans="1:12" ht="15.75" thickBot="1" x14ac:dyDescent="0.3">
      <c r="A50" s="237" t="s">
        <v>74</v>
      </c>
      <c r="B50" s="237"/>
      <c r="C50" s="237"/>
      <c r="D50" s="237"/>
      <c r="E50" s="237"/>
      <c r="F50" s="16">
        <v>38856.300000000003</v>
      </c>
      <c r="G50" s="16">
        <v>12500</v>
      </c>
      <c r="H50" s="16">
        <v>33900</v>
      </c>
      <c r="I50" s="157">
        <v>33900</v>
      </c>
      <c r="J50" s="18">
        <v>18000</v>
      </c>
      <c r="K50" s="19">
        <v>18000</v>
      </c>
      <c r="L50" s="16">
        <v>18000</v>
      </c>
    </row>
    <row r="51" spans="1:12" ht="19.5" thickBot="1" x14ac:dyDescent="0.35">
      <c r="A51" s="238" t="s">
        <v>65</v>
      </c>
      <c r="B51" s="239"/>
      <c r="C51" s="239"/>
      <c r="D51" s="239"/>
      <c r="E51" s="240"/>
      <c r="F51" s="152">
        <f>SUM(F50)</f>
        <v>38856.300000000003</v>
      </c>
      <c r="G51" s="152">
        <f>SUM(G49:G50)</f>
        <v>51522.68</v>
      </c>
      <c r="H51" s="153">
        <v>33900</v>
      </c>
      <c r="I51" s="158">
        <f>SUM(I49:I50)</f>
        <v>33900</v>
      </c>
      <c r="J51" s="159">
        <f>SUM(J50)</f>
        <v>18000</v>
      </c>
      <c r="K51" s="154">
        <v>18000</v>
      </c>
      <c r="L51" s="155">
        <f>SUM(L50)</f>
        <v>18000</v>
      </c>
    </row>
    <row r="52" spans="1:12" ht="22.5" thickTop="1" thickBot="1" x14ac:dyDescent="0.4">
      <c r="A52" s="199" t="s">
        <v>66</v>
      </c>
      <c r="B52" s="200"/>
      <c r="C52" s="200"/>
      <c r="D52" s="200"/>
      <c r="E52" s="201"/>
      <c r="F52" s="78">
        <f t="shared" ref="F52:L52" si="7">SUM(F29,F44,F51,)</f>
        <v>820343.33000000007</v>
      </c>
      <c r="G52" s="78">
        <f t="shared" si="7"/>
        <v>874282.85000000009</v>
      </c>
      <c r="H52" s="78">
        <f t="shared" si="7"/>
        <v>866085</v>
      </c>
      <c r="I52" s="139">
        <f t="shared" si="7"/>
        <v>1019257</v>
      </c>
      <c r="J52" s="81">
        <f t="shared" si="7"/>
        <v>1015405</v>
      </c>
      <c r="K52" s="138">
        <f t="shared" si="7"/>
        <v>1019767</v>
      </c>
      <c r="L52" s="78">
        <f t="shared" si="7"/>
        <v>1016227</v>
      </c>
    </row>
    <row r="53" spans="1:12" ht="15.75" thickTop="1" x14ac:dyDescent="0.25"/>
  </sheetData>
  <mergeCells count="44">
    <mergeCell ref="A48:E48"/>
    <mergeCell ref="A50:E50"/>
    <mergeCell ref="A51:E51"/>
    <mergeCell ref="A52:E52"/>
    <mergeCell ref="A36:E36"/>
    <mergeCell ref="A38:E38"/>
    <mergeCell ref="A40:E40"/>
    <mergeCell ref="A41:E41"/>
    <mergeCell ref="A46:E47"/>
    <mergeCell ref="A49:E49"/>
    <mergeCell ref="F46:G46"/>
    <mergeCell ref="A26:E26"/>
    <mergeCell ref="A27:E27"/>
    <mergeCell ref="A28:E28"/>
    <mergeCell ref="A33:E34"/>
    <mergeCell ref="F33:G33"/>
    <mergeCell ref="A35:E35"/>
    <mergeCell ref="A43:E43"/>
    <mergeCell ref="A39:E39"/>
    <mergeCell ref="A42:E42"/>
    <mergeCell ref="A37:E37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14:E14"/>
    <mergeCell ref="A1:L2"/>
    <mergeCell ref="A3:E4"/>
    <mergeCell ref="F3:G3"/>
    <mergeCell ref="A5:E5"/>
    <mergeCell ref="A6:E6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2017-11-24T09:57:51Z</dcterms:modified>
</cp:coreProperties>
</file>