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738D0C00-9C47-4C76-BA88-EB469E9077A6}" xr6:coauthVersionLast="36" xr6:coauthVersionMax="36" xr10:uidLastSave="{00000000-0000-0000-0000-000000000000}"/>
  <bookViews>
    <workbookView xWindow="0" yWindow="0" windowWidth="20730" windowHeight="11760" xr2:uid="{00000000-000D-0000-FFFF-FFFF00000000}"/>
  </bookViews>
  <sheets>
    <sheet name="Príjmy" sheetId="1" r:id="rId1"/>
    <sheet name="Výdavky" sheetId="2" r:id="rId2"/>
  </sheets>
  <calcPr calcId="191029"/>
</workbook>
</file>

<file path=xl/calcChain.xml><?xml version="1.0" encoding="utf-8"?>
<calcChain xmlns="http://schemas.openxmlformats.org/spreadsheetml/2006/main">
  <c r="H29" i="1" l="1"/>
  <c r="G28" i="2"/>
  <c r="G23" i="2"/>
  <c r="G29" i="2" s="1"/>
  <c r="G36" i="1"/>
  <c r="G17" i="1"/>
  <c r="G14" i="1"/>
  <c r="G9" i="1"/>
  <c r="G18" i="1" s="1"/>
  <c r="G21" i="1" s="1"/>
  <c r="G38" i="2" l="1"/>
  <c r="H23" i="2" l="1"/>
  <c r="H28" i="2"/>
  <c r="H38" i="2"/>
  <c r="H44" i="2"/>
  <c r="H36" i="1"/>
  <c r="H37" i="1" s="1"/>
  <c r="H9" i="1"/>
  <c r="H14" i="1"/>
  <c r="H18" i="1" s="1"/>
  <c r="H21" i="1" s="1"/>
  <c r="H17" i="1"/>
  <c r="H29" i="2" l="1"/>
  <c r="H45" i="2" s="1"/>
  <c r="H38" i="1"/>
  <c r="F28" i="2" l="1"/>
  <c r="F38" i="2" l="1"/>
  <c r="F29" i="1"/>
  <c r="G29" i="1" l="1"/>
  <c r="G37" i="1"/>
  <c r="F9" i="1"/>
  <c r="F23" i="2" l="1"/>
  <c r="F29" i="2" s="1"/>
  <c r="F17" i="1" l="1"/>
  <c r="G44" i="2" l="1"/>
  <c r="F36" i="1"/>
  <c r="F37" i="1" s="1"/>
  <c r="G38" i="1" l="1"/>
  <c r="F14" i="1" l="1"/>
  <c r="F18" i="1" s="1"/>
  <c r="F21" i="1" s="1"/>
  <c r="F38" i="1" l="1"/>
  <c r="G45" i="2" l="1"/>
  <c r="F45" i="2"/>
</calcChain>
</file>

<file path=xl/sharedStrings.xml><?xml version="1.0" encoding="utf-8"?>
<sst xmlns="http://schemas.openxmlformats.org/spreadsheetml/2006/main" count="105" uniqueCount="68">
  <si>
    <t xml:space="preserve">BEŽNÉ PRÍJMY  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</si>
  <si>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</si>
  <si>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</si>
  <si>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</si>
  <si>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</si>
  <si>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</si>
  <si>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</si>
  <si>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</si>
  <si>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</si>
  <si>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</si>
  <si>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</si>
  <si>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</si>
  <si>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</si>
  <si>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</si>
  <si>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</si>
  <si>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/spolu/</t>
  </si>
  <si>
    <t>KAPITÁLOVÉ PRÍJMY</t>
  </si>
  <si>
    <t>KAPITÁLOVÉ PRÍJMY /spolu/</t>
  </si>
  <si>
    <t>FINANČNÉ OPERÁCIE</t>
  </si>
  <si>
    <t>454-Prevod prostriedkov z peňažných fondov</t>
  </si>
  <si>
    <t>FINANČNÉ OPERÁCIE - príjmové /spolu/</t>
  </si>
  <si>
    <t>PRÍJMY SPOLU</t>
  </si>
  <si>
    <t>BEŽNÉ VÝDAVKY /600/</t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</si>
  <si>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</si>
  <si>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</si>
  <si>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</si>
  <si>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</si>
  <si>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</si>
  <si>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</si>
  <si>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</si>
  <si>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</si>
  <si>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</si>
  <si>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</si>
  <si>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</si>
  <si>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</si>
  <si>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</si>
  <si>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</si>
  <si>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</si>
  <si>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</si>
  <si>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</si>
  <si>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</si>
  <si>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</si>
  <si>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</si>
  <si>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</si>
  <si>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</si>
  <si>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</si>
  <si>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</si>
  <si>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</si>
  <si>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</si>
  <si>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špecifické služby</t>
    </r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</si>
  <si>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akt. a pas.</t>
    </r>
  </si>
  <si>
    <t>322-Kapitálový transfer z Environ.fondu</t>
  </si>
  <si>
    <t>Bežné výdavky /ZŠ s MŠ/</t>
  </si>
  <si>
    <t xml:space="preserve">453-Zostatok prostr.z predchádzaj.rok. </t>
  </si>
  <si>
    <r>
      <t>611-</t>
    </r>
    <r>
      <rPr>
        <i/>
        <sz val="9"/>
        <color theme="1"/>
        <rFont val="Calibri"/>
        <family val="2"/>
        <scheme val="minor"/>
      </rPr>
      <t>Tarif.,osob.,zákl.,funk.,hodn. plat, vrát ich náhr.</t>
    </r>
  </si>
  <si>
    <r>
      <t>614</t>
    </r>
    <r>
      <rPr>
        <i/>
        <sz val="9"/>
        <color theme="1"/>
        <rFont val="Calibri"/>
        <family val="2"/>
        <scheme val="minor"/>
      </rPr>
      <t>-Odmeny</t>
    </r>
  </si>
  <si>
    <r>
      <t>634-</t>
    </r>
    <r>
      <rPr>
        <i/>
        <sz val="9"/>
        <color theme="1"/>
        <rFont val="Calibri"/>
        <family val="2"/>
        <scheme val="minor"/>
      </rPr>
      <t>Dopravné</t>
    </r>
  </si>
  <si>
    <t>620-Poistné a príspevok do poisťovní</t>
  </si>
  <si>
    <t>630-Tovary a služby</t>
  </si>
  <si>
    <t>Bežné príjmy /ZŠ s MŠ/</t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</si>
  <si>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s MŠ</t>
    </r>
  </si>
  <si>
    <t>640-Bežné transfery</t>
  </si>
  <si>
    <t>610-Mzdy, platy, služobné príjmy a ost. osobné vyrovnania</t>
  </si>
  <si>
    <t>rozpočet upravený</t>
  </si>
  <si>
    <t>Dobropis 2024 /ZŠ s MŠ/</t>
  </si>
  <si>
    <t>233-Príjem z predaja pozemkov a nehmotných aktív</t>
  </si>
  <si>
    <t>Zmena k 11.11.</t>
  </si>
  <si>
    <t xml:space="preserve">ZMENA ROZPOČTU K 11.11.2025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</si>
</sst>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7" xfId="0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4" fontId="3" fillId="2" borderId="0" xfId="0" applyNumberFormat="1" applyFont="1" applyFill="1" applyBorder="1"/>
    <xf numFmtId="4" fontId="3" fillId="2" borderId="0" xfId="0" applyNumberFormat="1" applyFont="1" applyFill="1"/>
    <xf numFmtId="0" fontId="8" fillId="3" borderId="24" xfId="0" applyFont="1" applyFill="1" applyBorder="1"/>
    <xf numFmtId="0" fontId="8" fillId="2" borderId="0" xfId="0" applyFont="1" applyFill="1" applyBorder="1" applyAlignment="1">
      <alignment horizontal="left"/>
    </xf>
    <xf numFmtId="4" fontId="10" fillId="2" borderId="0" xfId="0" applyNumberFormat="1" applyFont="1" applyFill="1" applyBorder="1"/>
    <xf numFmtId="0" fontId="8" fillId="2" borderId="0" xfId="0" applyFont="1" applyFill="1" applyBorder="1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/>
    <xf numFmtId="4" fontId="0" fillId="2" borderId="14" xfId="0" applyNumberFormat="1" applyFont="1" applyFill="1" applyBorder="1"/>
    <xf numFmtId="0" fontId="4" fillId="0" borderId="0" xfId="0" applyFont="1" applyAlignment="1"/>
    <xf numFmtId="0" fontId="4" fillId="0" borderId="8" xfId="0" applyFont="1" applyBorder="1" applyAlignment="1"/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11" fillId="2" borderId="14" xfId="0" applyNumberFormat="1" applyFont="1" applyFill="1" applyBorder="1"/>
    <xf numFmtId="4" fontId="11" fillId="4" borderId="16" xfId="0" applyNumberFormat="1" applyFont="1" applyFill="1" applyBorder="1"/>
    <xf numFmtId="0" fontId="14" fillId="2" borderId="2" xfId="0" applyFont="1" applyFill="1" applyBorder="1" applyAlignment="1">
      <alignment horizontal="left"/>
    </xf>
    <xf numFmtId="0" fontId="14" fillId="2" borderId="10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8" fillId="3" borderId="25" xfId="0" applyFont="1" applyFill="1" applyBorder="1" applyAlignment="1"/>
    <xf numFmtId="0" fontId="8" fillId="3" borderId="18" xfId="0" applyFont="1" applyFill="1" applyBorder="1" applyAlignment="1"/>
    <xf numFmtId="4" fontId="11" fillId="3" borderId="16" xfId="0" applyNumberFormat="1" applyFont="1" applyFill="1" applyBorder="1"/>
    <xf numFmtId="4" fontId="11" fillId="3" borderId="19" xfId="0" applyNumberFormat="1" applyFont="1" applyFill="1" applyBorder="1"/>
    <xf numFmtId="0" fontId="12" fillId="2" borderId="1" xfId="0" applyFont="1" applyFill="1" applyBorder="1" applyAlignment="1">
      <alignment horizontal="center"/>
    </xf>
    <xf numFmtId="4" fontId="12" fillId="2" borderId="1" xfId="0" applyNumberFormat="1" applyFont="1" applyFill="1" applyBorder="1"/>
    <xf numFmtId="4" fontId="12" fillId="2" borderId="14" xfId="0" applyNumberFormat="1" applyFont="1" applyFill="1" applyBorder="1"/>
    <xf numFmtId="4" fontId="16" fillId="2" borderId="16" xfId="0" applyNumberFormat="1" applyFont="1" applyFill="1" applyBorder="1"/>
    <xf numFmtId="4" fontId="12" fillId="2" borderId="9" xfId="0" applyNumberFormat="1" applyFont="1" applyFill="1" applyBorder="1"/>
    <xf numFmtId="4" fontId="17" fillId="2" borderId="1" xfId="0" applyNumberFormat="1" applyFont="1" applyFill="1" applyBorder="1"/>
    <xf numFmtId="4" fontId="16" fillId="2" borderId="14" xfId="0" applyNumberFormat="1" applyFont="1" applyFill="1" applyBorder="1"/>
    <xf numFmtId="4" fontId="16" fillId="3" borderId="16" xfId="0" applyNumberFormat="1" applyFont="1" applyFill="1" applyBorder="1"/>
    <xf numFmtId="4" fontId="18" fillId="2" borderId="0" xfId="0" applyNumberFormat="1" applyFont="1" applyFill="1" applyBorder="1"/>
    <xf numFmtId="4" fontId="16" fillId="2" borderId="0" xfId="0" applyNumberFormat="1" applyFont="1" applyFill="1" applyBorder="1"/>
    <xf numFmtId="0" fontId="12" fillId="2" borderId="7" xfId="0" applyFont="1" applyFill="1" applyBorder="1" applyAlignment="1">
      <alignment horizontal="center"/>
    </xf>
    <xf numFmtId="4" fontId="16" fillId="2" borderId="0" xfId="0" applyNumberFormat="1" applyFont="1" applyFill="1"/>
    <xf numFmtId="4" fontId="16" fillId="4" borderId="16" xfId="0" applyNumberFormat="1" applyFont="1" applyFill="1" applyBorder="1"/>
    <xf numFmtId="164" fontId="12" fillId="2" borderId="16" xfId="0" applyNumberFormat="1" applyFont="1" applyFill="1" applyBorder="1" applyAlignment="1">
      <alignment horizontal="right"/>
    </xf>
    <xf numFmtId="0" fontId="12" fillId="0" borderId="29" xfId="0" applyFont="1" applyBorder="1"/>
    <xf numFmtId="0" fontId="0" fillId="0" borderId="1" xfId="0" applyBorder="1" applyAlignment="1">
      <alignment horizontal="center"/>
    </xf>
    <xf numFmtId="4" fontId="0" fillId="2" borderId="9" xfId="0" applyNumberFormat="1" applyFont="1" applyFill="1" applyBorder="1"/>
    <xf numFmtId="4" fontId="0" fillId="4" borderId="14" xfId="0" applyNumberFormat="1" applyFont="1" applyFill="1" applyBorder="1"/>
    <xf numFmtId="4" fontId="12" fillId="4" borderId="1" xfId="0" applyNumberFormat="1" applyFont="1" applyFill="1" applyBorder="1"/>
    <xf numFmtId="0" fontId="0" fillId="0" borderId="1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4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8" fillId="3" borderId="15" xfId="0" applyFont="1" applyFill="1" applyBorder="1" applyAlignment="1">
      <alignment horizontal="left"/>
    </xf>
    <xf numFmtId="0" fontId="8" fillId="3" borderId="16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left"/>
    </xf>
    <xf numFmtId="0" fontId="8" fillId="3" borderId="20" xfId="0" applyFont="1" applyFill="1" applyBorder="1" applyAlignment="1">
      <alignment horizontal="left"/>
    </xf>
    <xf numFmtId="0" fontId="3" fillId="2" borderId="34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3" fillId="2" borderId="30" xfId="0" applyFont="1" applyFill="1" applyBorder="1" applyAlignment="1">
      <alignment horizontal="left"/>
    </xf>
    <xf numFmtId="0" fontId="8" fillId="3" borderId="17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14" fillId="2" borderId="10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3" fillId="0" borderId="14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8" fillId="2" borderId="16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9" fillId="4" borderId="15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14" fillId="2" borderId="33" xfId="0" applyFont="1" applyFill="1" applyBorder="1" applyAlignment="1">
      <alignment horizontal="left"/>
    </xf>
    <xf numFmtId="0" fontId="14" fillId="2" borderId="31" xfId="0" applyFont="1" applyFill="1" applyBorder="1" applyAlignment="1">
      <alignment horizontal="left"/>
    </xf>
    <xf numFmtId="0" fontId="14" fillId="2" borderId="32" xfId="0" applyFont="1" applyFill="1" applyBorder="1" applyAlignment="1">
      <alignment horizontal="left"/>
    </xf>
    <xf numFmtId="0" fontId="8" fillId="2" borderId="24" xfId="0" applyFont="1" applyFill="1" applyBorder="1" applyAlignment="1">
      <alignment horizontal="left"/>
    </xf>
    <xf numFmtId="0" fontId="8" fillId="2" borderId="25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zoomScaleNormal="100" workbookViewId="0">
      <selection sqref="A1:H2"/>
    </sheetView>
  </sheetViews>
  <sheetFormatPr defaultRowHeight="15" x14ac:dyDescent="0.25"/>
  <cols>
    <col min="5" max="5" width="9.28515625" customWidth="1"/>
    <col min="6" max="6" width="11.5703125" customWidth="1"/>
    <col min="7" max="7" width="11.28515625" customWidth="1"/>
    <col min="8" max="8" width="11.85546875" customWidth="1"/>
  </cols>
  <sheetData>
    <row r="1" spans="1:8" ht="15" customHeight="1" x14ac:dyDescent="0.25">
      <c r="A1" s="49" t="s">
        <v>67</v>
      </c>
      <c r="B1" s="49"/>
      <c r="C1" s="49"/>
      <c r="D1" s="49"/>
      <c r="E1" s="49"/>
      <c r="F1" s="49"/>
      <c r="G1" s="49"/>
      <c r="H1" s="49"/>
    </row>
    <row r="2" spans="1:8" ht="15" customHeight="1" x14ac:dyDescent="0.25">
      <c r="A2" s="50"/>
      <c r="B2" s="50"/>
      <c r="C2" s="50"/>
      <c r="D2" s="50"/>
      <c r="E2" s="50"/>
      <c r="F2" s="50"/>
      <c r="G2" s="50"/>
      <c r="H2" s="50"/>
    </row>
    <row r="3" spans="1:8" ht="15" customHeight="1" x14ac:dyDescent="0.25">
      <c r="A3" s="59" t="s">
        <v>0</v>
      </c>
      <c r="B3" s="60"/>
      <c r="C3" s="60"/>
      <c r="D3" s="60"/>
      <c r="E3" s="60"/>
      <c r="F3" s="28" t="s">
        <v>1</v>
      </c>
      <c r="G3" s="47" t="s">
        <v>63</v>
      </c>
      <c r="H3" s="47" t="s">
        <v>66</v>
      </c>
    </row>
    <row r="4" spans="1:8" x14ac:dyDescent="0.25">
      <c r="A4" s="60"/>
      <c r="B4" s="60"/>
      <c r="C4" s="60"/>
      <c r="D4" s="60"/>
      <c r="E4" s="60"/>
      <c r="F4" s="28">
        <v>2025</v>
      </c>
      <c r="G4" s="48"/>
      <c r="H4" s="48"/>
    </row>
    <row r="5" spans="1:8" x14ac:dyDescent="0.25">
      <c r="A5" s="60" t="s">
        <v>2</v>
      </c>
      <c r="B5" s="60"/>
      <c r="C5" s="60"/>
      <c r="D5" s="60"/>
      <c r="E5" s="60"/>
      <c r="F5" s="28" t="s">
        <v>3</v>
      </c>
      <c r="G5" s="18" t="s">
        <v>3</v>
      </c>
      <c r="H5" s="43" t="s">
        <v>3</v>
      </c>
    </row>
    <row r="6" spans="1:8" x14ac:dyDescent="0.25">
      <c r="A6" s="58" t="s">
        <v>4</v>
      </c>
      <c r="B6" s="58"/>
      <c r="C6" s="58"/>
      <c r="D6" s="58"/>
      <c r="E6" s="58"/>
      <c r="F6" s="29">
        <v>291010</v>
      </c>
      <c r="G6" s="29">
        <v>291010</v>
      </c>
      <c r="H6" s="29">
        <v>291010</v>
      </c>
    </row>
    <row r="7" spans="1:8" x14ac:dyDescent="0.25">
      <c r="A7" s="58" t="s">
        <v>5</v>
      </c>
      <c r="B7" s="58"/>
      <c r="C7" s="58"/>
      <c r="D7" s="58"/>
      <c r="E7" s="58"/>
      <c r="F7" s="29">
        <v>45213</v>
      </c>
      <c r="G7" s="29">
        <v>45213</v>
      </c>
      <c r="H7" s="29">
        <v>45213</v>
      </c>
    </row>
    <row r="8" spans="1:8" ht="15.75" thickBot="1" x14ac:dyDescent="0.3">
      <c r="A8" s="55" t="s">
        <v>49</v>
      </c>
      <c r="B8" s="54"/>
      <c r="C8" s="54"/>
      <c r="D8" s="54"/>
      <c r="E8" s="54"/>
      <c r="F8" s="30">
        <v>39044</v>
      </c>
      <c r="G8" s="30">
        <v>38694</v>
      </c>
      <c r="H8" s="30">
        <v>38694</v>
      </c>
    </row>
    <row r="9" spans="1:8" ht="15.75" thickBot="1" x14ac:dyDescent="0.3">
      <c r="A9" s="56" t="s">
        <v>6</v>
      </c>
      <c r="B9" s="57"/>
      <c r="C9" s="57"/>
      <c r="D9" s="57"/>
      <c r="E9" s="57"/>
      <c r="F9" s="31">
        <f t="shared" ref="F9" si="0">SUM(F6:F8)</f>
        <v>375267</v>
      </c>
      <c r="G9" s="31">
        <f>SUM(G6:G8)</f>
        <v>374917</v>
      </c>
      <c r="H9" s="31">
        <f>SUM(H6:H8)</f>
        <v>374917</v>
      </c>
    </row>
    <row r="10" spans="1:8" x14ac:dyDescent="0.25">
      <c r="A10" s="58" t="s">
        <v>7</v>
      </c>
      <c r="B10" s="58"/>
      <c r="C10" s="58"/>
      <c r="D10" s="58"/>
      <c r="E10" s="58"/>
      <c r="F10" s="29">
        <v>49816</v>
      </c>
      <c r="G10" s="29">
        <v>50166</v>
      </c>
      <c r="H10" s="29">
        <v>50166</v>
      </c>
    </row>
    <row r="11" spans="1:8" x14ac:dyDescent="0.25">
      <c r="A11" s="58" t="s">
        <v>8</v>
      </c>
      <c r="B11" s="58"/>
      <c r="C11" s="58"/>
      <c r="D11" s="58"/>
      <c r="E11" s="58"/>
      <c r="F11" s="29">
        <v>1500</v>
      </c>
      <c r="G11" s="29">
        <v>1500</v>
      </c>
      <c r="H11" s="29">
        <v>1500</v>
      </c>
    </row>
    <row r="12" spans="1:8" x14ac:dyDescent="0.25">
      <c r="A12" s="58" t="s">
        <v>9</v>
      </c>
      <c r="B12" s="58"/>
      <c r="C12" s="58"/>
      <c r="D12" s="58"/>
      <c r="E12" s="58"/>
      <c r="F12" s="29">
        <v>750</v>
      </c>
      <c r="G12" s="29">
        <v>850</v>
      </c>
      <c r="H12" s="29">
        <v>850</v>
      </c>
    </row>
    <row r="13" spans="1:8" ht="15.75" thickBot="1" x14ac:dyDescent="0.3">
      <c r="A13" s="53" t="s">
        <v>10</v>
      </c>
      <c r="B13" s="54"/>
      <c r="C13" s="54"/>
      <c r="D13" s="54"/>
      <c r="E13" s="54"/>
      <c r="F13" s="30">
        <v>500</v>
      </c>
      <c r="G13" s="30">
        <v>1072</v>
      </c>
      <c r="H13" s="30">
        <v>13294</v>
      </c>
    </row>
    <row r="14" spans="1:8" ht="15.75" thickBot="1" x14ac:dyDescent="0.3">
      <c r="A14" s="56" t="s">
        <v>11</v>
      </c>
      <c r="B14" s="57"/>
      <c r="C14" s="57"/>
      <c r="D14" s="57"/>
      <c r="E14" s="57"/>
      <c r="F14" s="31">
        <f>SUM(F10:F13)</f>
        <v>52566</v>
      </c>
      <c r="G14" s="31">
        <f>SUM(G10:G13)</f>
        <v>53588</v>
      </c>
      <c r="H14" s="31">
        <f>SUM(H10:H13)</f>
        <v>65810</v>
      </c>
    </row>
    <row r="15" spans="1:8" x14ac:dyDescent="0.25">
      <c r="A15" s="58" t="s">
        <v>12</v>
      </c>
      <c r="B15" s="58"/>
      <c r="C15" s="58"/>
      <c r="D15" s="58"/>
      <c r="E15" s="58"/>
      <c r="F15" s="29">
        <v>904000</v>
      </c>
      <c r="G15" s="29">
        <v>996292</v>
      </c>
      <c r="H15" s="29">
        <v>1030800</v>
      </c>
    </row>
    <row r="16" spans="1:8" x14ac:dyDescent="0.25">
      <c r="A16" s="58" t="s">
        <v>60</v>
      </c>
      <c r="B16" s="58"/>
      <c r="C16" s="58"/>
      <c r="D16" s="58"/>
      <c r="E16" s="58"/>
      <c r="F16" s="33">
        <v>834000</v>
      </c>
      <c r="G16" s="33">
        <v>850510</v>
      </c>
      <c r="H16" s="33">
        <v>884718</v>
      </c>
    </row>
    <row r="17" spans="1:8" ht="15.75" thickBot="1" x14ac:dyDescent="0.3">
      <c r="A17" s="61" t="s">
        <v>13</v>
      </c>
      <c r="B17" s="62"/>
      <c r="C17" s="62"/>
      <c r="D17" s="62"/>
      <c r="E17" s="62"/>
      <c r="F17" s="34">
        <f>SUM(F15)</f>
        <v>904000</v>
      </c>
      <c r="G17" s="34">
        <f>SUM(G15)</f>
        <v>996292</v>
      </c>
      <c r="H17" s="34">
        <f>SUM(H15)</f>
        <v>1030800</v>
      </c>
    </row>
    <row r="18" spans="1:8" ht="19.5" thickBot="1" x14ac:dyDescent="0.35">
      <c r="A18" s="51" t="s">
        <v>14</v>
      </c>
      <c r="B18" s="52"/>
      <c r="C18" s="52"/>
      <c r="D18" s="52"/>
      <c r="E18" s="52"/>
      <c r="F18" s="31">
        <f>SUM(F9,F14,F17,)</f>
        <v>1331833</v>
      </c>
      <c r="G18" s="31">
        <f>SUM(G9,G14,G17,)</f>
        <v>1424797</v>
      </c>
      <c r="H18" s="31">
        <f>SUM(H9,H14,H17,)</f>
        <v>1471527</v>
      </c>
    </row>
    <row r="19" spans="1:8" ht="19.5" thickBot="1" x14ac:dyDescent="0.35">
      <c r="A19" s="51" t="s">
        <v>59</v>
      </c>
      <c r="B19" s="52"/>
      <c r="C19" s="52"/>
      <c r="D19" s="52"/>
      <c r="E19" s="52"/>
      <c r="F19" s="31">
        <v>75000</v>
      </c>
      <c r="G19" s="31">
        <v>75000</v>
      </c>
      <c r="H19" s="31">
        <v>75000</v>
      </c>
    </row>
    <row r="20" spans="1:8" ht="19.5" thickBot="1" x14ac:dyDescent="0.35">
      <c r="A20" s="51" t="s">
        <v>64</v>
      </c>
      <c r="B20" s="52"/>
      <c r="C20" s="52"/>
      <c r="D20" s="52"/>
      <c r="E20" s="52"/>
      <c r="F20" s="31">
        <v>0</v>
      </c>
      <c r="G20" s="31">
        <v>5213</v>
      </c>
      <c r="H20" s="31">
        <v>5213</v>
      </c>
    </row>
    <row r="21" spans="1:8" ht="19.5" thickBot="1" x14ac:dyDescent="0.35">
      <c r="A21" s="63" t="s">
        <v>15</v>
      </c>
      <c r="B21" s="64"/>
      <c r="C21" s="64"/>
      <c r="D21" s="64"/>
      <c r="E21" s="64"/>
      <c r="F21" s="35">
        <f>SUM(F18:F20)</f>
        <v>1406833</v>
      </c>
      <c r="G21" s="35">
        <f>SUM(G18:G20)</f>
        <v>1505010</v>
      </c>
      <c r="H21" s="35">
        <f>SUM(H18:H20)</f>
        <v>1551740</v>
      </c>
    </row>
    <row r="22" spans="1:8" s="9" customFormat="1" ht="18.75" x14ac:dyDescent="0.3">
      <c r="A22" s="6"/>
      <c r="B22" s="6"/>
      <c r="C22" s="6"/>
      <c r="D22" s="6"/>
      <c r="E22" s="6"/>
      <c r="F22" s="36"/>
      <c r="G22" s="7"/>
    </row>
    <row r="23" spans="1:8" ht="18.75" x14ac:dyDescent="0.3">
      <c r="A23" s="2"/>
      <c r="B23" s="2"/>
      <c r="C23" s="2"/>
      <c r="D23" s="2"/>
      <c r="E23" s="2"/>
      <c r="F23" s="37"/>
      <c r="G23" s="3"/>
    </row>
    <row r="24" spans="1:8" ht="15" customHeight="1" x14ac:dyDescent="0.25">
      <c r="A24" s="59" t="s">
        <v>16</v>
      </c>
      <c r="B24" s="60"/>
      <c r="C24" s="60"/>
      <c r="D24" s="60"/>
      <c r="E24" s="60"/>
      <c r="F24" s="28" t="s">
        <v>1</v>
      </c>
      <c r="G24" s="47" t="s">
        <v>63</v>
      </c>
      <c r="H24" s="47" t="s">
        <v>66</v>
      </c>
    </row>
    <row r="25" spans="1:8" x14ac:dyDescent="0.25">
      <c r="A25" s="60"/>
      <c r="B25" s="60"/>
      <c r="C25" s="60"/>
      <c r="D25" s="60"/>
      <c r="E25" s="60"/>
      <c r="F25" s="28">
        <v>2025</v>
      </c>
      <c r="G25" s="48"/>
      <c r="H25" s="48"/>
    </row>
    <row r="26" spans="1:8" ht="15.75" thickBot="1" x14ac:dyDescent="0.3">
      <c r="A26" s="68" t="s">
        <v>2</v>
      </c>
      <c r="B26" s="69"/>
      <c r="C26" s="69"/>
      <c r="D26" s="69"/>
      <c r="E26" s="70"/>
      <c r="F26" s="38" t="s">
        <v>3</v>
      </c>
      <c r="G26" s="11" t="s">
        <v>3</v>
      </c>
      <c r="H26" s="11" t="s">
        <v>3</v>
      </c>
    </row>
    <row r="27" spans="1:8" ht="15.75" thickTop="1" x14ac:dyDescent="0.25">
      <c r="A27" s="58" t="s">
        <v>65</v>
      </c>
      <c r="B27" s="58"/>
      <c r="C27" s="58"/>
      <c r="D27" s="58"/>
      <c r="E27" s="58"/>
      <c r="F27" s="30">
        <v>0</v>
      </c>
      <c r="G27" s="13">
        <v>0</v>
      </c>
      <c r="H27" s="13">
        <v>442</v>
      </c>
    </row>
    <row r="28" spans="1:8" ht="15.75" thickBot="1" x14ac:dyDescent="0.3">
      <c r="A28" s="58" t="s">
        <v>51</v>
      </c>
      <c r="B28" s="58"/>
      <c r="C28" s="58"/>
      <c r="D28" s="58"/>
      <c r="E28" s="58"/>
      <c r="F28" s="30">
        <v>70000</v>
      </c>
      <c r="G28" s="13">
        <v>70000</v>
      </c>
      <c r="H28" s="13">
        <v>87000</v>
      </c>
    </row>
    <row r="29" spans="1:8" ht="19.5" thickBot="1" x14ac:dyDescent="0.35">
      <c r="A29" s="73" t="s">
        <v>17</v>
      </c>
      <c r="B29" s="74"/>
      <c r="C29" s="74"/>
      <c r="D29" s="74"/>
      <c r="E29" s="74"/>
      <c r="F29" s="35">
        <f>SUM(F28:F28)</f>
        <v>70000</v>
      </c>
      <c r="G29" s="27">
        <f>SUM(G28:G28)</f>
        <v>70000</v>
      </c>
      <c r="H29" s="27">
        <f>SUM(H27:H28)</f>
        <v>87442</v>
      </c>
    </row>
    <row r="30" spans="1:8" ht="18.75" x14ac:dyDescent="0.3">
      <c r="A30" s="2"/>
      <c r="B30" s="2"/>
      <c r="C30" s="2"/>
      <c r="D30" s="2"/>
      <c r="E30" s="2"/>
      <c r="F30" s="39"/>
      <c r="G30" s="4"/>
    </row>
    <row r="31" spans="1:8" ht="15" customHeight="1" x14ac:dyDescent="0.25">
      <c r="A31" s="59" t="s">
        <v>18</v>
      </c>
      <c r="B31" s="60"/>
      <c r="C31" s="60"/>
      <c r="D31" s="60"/>
      <c r="E31" s="60"/>
      <c r="F31" s="28" t="s">
        <v>1</v>
      </c>
      <c r="G31" s="47" t="s">
        <v>63</v>
      </c>
      <c r="H31" s="47" t="s">
        <v>66</v>
      </c>
    </row>
    <row r="32" spans="1:8" x14ac:dyDescent="0.25">
      <c r="A32" s="60"/>
      <c r="B32" s="60"/>
      <c r="C32" s="60"/>
      <c r="D32" s="60"/>
      <c r="E32" s="60"/>
      <c r="F32" s="28">
        <v>2025</v>
      </c>
      <c r="G32" s="48"/>
      <c r="H32" s="48"/>
    </row>
    <row r="33" spans="1:8" ht="15.75" thickBot="1" x14ac:dyDescent="0.3">
      <c r="A33" s="65" t="s">
        <v>2</v>
      </c>
      <c r="B33" s="66"/>
      <c r="C33" s="66"/>
      <c r="D33" s="66"/>
      <c r="E33" s="67"/>
      <c r="F33" s="38" t="s">
        <v>3</v>
      </c>
      <c r="G33" s="1" t="s">
        <v>3</v>
      </c>
      <c r="H33" s="11" t="s">
        <v>3</v>
      </c>
    </row>
    <row r="34" spans="1:8" ht="15.75" thickTop="1" x14ac:dyDescent="0.25">
      <c r="A34" s="58" t="s">
        <v>53</v>
      </c>
      <c r="B34" s="58"/>
      <c r="C34" s="58"/>
      <c r="D34" s="58"/>
      <c r="E34" s="58"/>
      <c r="F34" s="32">
        <v>48000</v>
      </c>
      <c r="G34" s="44">
        <v>101237</v>
      </c>
      <c r="H34" s="44">
        <v>102755</v>
      </c>
    </row>
    <row r="35" spans="1:8" x14ac:dyDescent="0.25">
      <c r="A35" s="58" t="s">
        <v>19</v>
      </c>
      <c r="B35" s="58"/>
      <c r="C35" s="58"/>
      <c r="D35" s="58"/>
      <c r="E35" s="58"/>
      <c r="F35" s="30">
        <v>30000</v>
      </c>
      <c r="G35" s="13">
        <v>66310</v>
      </c>
      <c r="H35" s="45">
        <v>76310</v>
      </c>
    </row>
    <row r="36" spans="1:8" ht="15.75" thickBot="1" x14ac:dyDescent="0.3">
      <c r="A36" s="75" t="s">
        <v>50</v>
      </c>
      <c r="B36" s="76"/>
      <c r="C36" s="76"/>
      <c r="D36" s="76"/>
      <c r="E36" s="77"/>
      <c r="F36" s="34">
        <f t="shared" ref="F36:G36" si="1">SUM(F34:F35)</f>
        <v>78000</v>
      </c>
      <c r="G36" s="19">
        <f t="shared" si="1"/>
        <v>167547</v>
      </c>
      <c r="H36" s="19">
        <f t="shared" ref="H36" si="2">SUM(H34:H35)</f>
        <v>179065</v>
      </c>
    </row>
    <row r="37" spans="1:8" ht="19.5" thickBot="1" x14ac:dyDescent="0.35">
      <c r="A37" s="63" t="s">
        <v>20</v>
      </c>
      <c r="B37" s="64"/>
      <c r="C37" s="64"/>
      <c r="D37" s="64"/>
      <c r="E37" s="78"/>
      <c r="F37" s="35">
        <f>SUM(F36)</f>
        <v>78000</v>
      </c>
      <c r="G37" s="26">
        <f>SUM(G36)</f>
        <v>167547</v>
      </c>
      <c r="H37" s="26">
        <f>SUM(H36)</f>
        <v>179065</v>
      </c>
    </row>
    <row r="38" spans="1:8" ht="21.75" thickBot="1" x14ac:dyDescent="0.4">
      <c r="A38" s="71" t="s">
        <v>21</v>
      </c>
      <c r="B38" s="72"/>
      <c r="C38" s="72"/>
      <c r="D38" s="72"/>
      <c r="E38" s="72"/>
      <c r="F38" s="40">
        <f>SUM(F21+F29+F37)</f>
        <v>1554833</v>
      </c>
      <c r="G38" s="20">
        <f>SUM(G21+G29+G37)</f>
        <v>1742557</v>
      </c>
      <c r="H38" s="20">
        <f>SUM(H21+H29+H37)</f>
        <v>1818247</v>
      </c>
    </row>
    <row r="39" spans="1:8" x14ac:dyDescent="0.25">
      <c r="F39" s="12"/>
    </row>
    <row r="40" spans="1:8" x14ac:dyDescent="0.25">
      <c r="F40" s="12"/>
    </row>
    <row r="41" spans="1:8" x14ac:dyDescent="0.25">
      <c r="F41" s="12"/>
    </row>
    <row r="42" spans="1:8" x14ac:dyDescent="0.25">
      <c r="F42" s="12"/>
    </row>
  </sheetData>
  <mergeCells count="37">
    <mergeCell ref="A38:E38"/>
    <mergeCell ref="A29:E29"/>
    <mergeCell ref="A31:E32"/>
    <mergeCell ref="A36:E36"/>
    <mergeCell ref="A37:E37"/>
    <mergeCell ref="A34:E34"/>
    <mergeCell ref="A35:E35"/>
    <mergeCell ref="A20:E20"/>
    <mergeCell ref="A21:E21"/>
    <mergeCell ref="A24:E25"/>
    <mergeCell ref="A33:E33"/>
    <mergeCell ref="G24:G25"/>
    <mergeCell ref="G31:G32"/>
    <mergeCell ref="A26:E26"/>
    <mergeCell ref="A28:E28"/>
    <mergeCell ref="A27:E27"/>
    <mergeCell ref="A14:E14"/>
    <mergeCell ref="A15:E15"/>
    <mergeCell ref="A16:E16"/>
    <mergeCell ref="A17:E17"/>
    <mergeCell ref="A18:E18"/>
    <mergeCell ref="H3:H4"/>
    <mergeCell ref="H24:H25"/>
    <mergeCell ref="H31:H32"/>
    <mergeCell ref="A1:H2"/>
    <mergeCell ref="A19:E19"/>
    <mergeCell ref="A13:E13"/>
    <mergeCell ref="A8:E8"/>
    <mergeCell ref="A9:E9"/>
    <mergeCell ref="A10:E10"/>
    <mergeCell ref="A11:E11"/>
    <mergeCell ref="A12:E12"/>
    <mergeCell ref="A7:E7"/>
    <mergeCell ref="A3:E4"/>
    <mergeCell ref="A5:E5"/>
    <mergeCell ref="A6:E6"/>
    <mergeCell ref="G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"/>
  <sheetViews>
    <sheetView workbookViewId="0">
      <selection activeCell="H45" sqref="H45"/>
    </sheetView>
  </sheetViews>
  <sheetFormatPr defaultRowHeight="15" x14ac:dyDescent="0.25"/>
  <cols>
    <col min="5" max="5" width="11.85546875" customWidth="1"/>
    <col min="6" max="6" width="12.140625" customWidth="1"/>
    <col min="7" max="7" width="11.85546875" customWidth="1"/>
    <col min="8" max="8" width="12.140625" customWidth="1"/>
  </cols>
  <sheetData>
    <row r="1" spans="1:8" ht="14.45" customHeight="1" x14ac:dyDescent="0.35">
      <c r="A1" s="14"/>
      <c r="B1" s="14"/>
      <c r="C1" s="14"/>
      <c r="D1" s="14"/>
      <c r="E1" s="14"/>
      <c r="F1" s="14"/>
      <c r="G1" s="14"/>
    </row>
    <row r="2" spans="1:8" ht="14.45" customHeight="1" x14ac:dyDescent="0.35">
      <c r="A2" s="15"/>
      <c r="B2" s="15"/>
      <c r="C2" s="15"/>
      <c r="D2" s="15"/>
      <c r="E2" s="15"/>
      <c r="F2" s="15"/>
      <c r="G2" s="15"/>
    </row>
    <row r="3" spans="1:8" ht="14.45" customHeight="1" x14ac:dyDescent="0.25">
      <c r="A3" s="82" t="s">
        <v>22</v>
      </c>
      <c r="B3" s="83"/>
      <c r="C3" s="83"/>
      <c r="D3" s="83"/>
      <c r="E3" s="84"/>
      <c r="F3" s="28" t="s">
        <v>1</v>
      </c>
      <c r="G3" s="47" t="s">
        <v>63</v>
      </c>
      <c r="H3" s="47" t="s">
        <v>66</v>
      </c>
    </row>
    <row r="4" spans="1:8" ht="15.75" thickBot="1" x14ac:dyDescent="0.3">
      <c r="A4" s="85"/>
      <c r="B4" s="86"/>
      <c r="C4" s="86"/>
      <c r="D4" s="86"/>
      <c r="E4" s="87"/>
      <c r="F4" s="28">
        <v>2025</v>
      </c>
      <c r="G4" s="48"/>
      <c r="H4" s="48"/>
    </row>
    <row r="5" spans="1:8" ht="15.75" thickTop="1" x14ac:dyDescent="0.25">
      <c r="A5" s="88" t="s">
        <v>2</v>
      </c>
      <c r="B5" s="89"/>
      <c r="C5" s="89"/>
      <c r="D5" s="89"/>
      <c r="E5" s="90"/>
      <c r="F5" s="28" t="s">
        <v>3</v>
      </c>
      <c r="G5" s="10" t="s">
        <v>3</v>
      </c>
      <c r="H5" s="43" t="s">
        <v>3</v>
      </c>
    </row>
    <row r="6" spans="1:8" x14ac:dyDescent="0.25">
      <c r="A6" s="79" t="s">
        <v>54</v>
      </c>
      <c r="B6" s="80"/>
      <c r="C6" s="80"/>
      <c r="D6" s="80"/>
      <c r="E6" s="81"/>
      <c r="F6" s="29">
        <v>118600</v>
      </c>
      <c r="G6" s="29">
        <v>120271</v>
      </c>
      <c r="H6" s="29">
        <v>120271</v>
      </c>
    </row>
    <row r="7" spans="1:8" x14ac:dyDescent="0.25">
      <c r="A7" s="21" t="s">
        <v>55</v>
      </c>
      <c r="B7" s="22"/>
      <c r="C7" s="22"/>
      <c r="D7" s="22"/>
      <c r="E7" s="23"/>
      <c r="F7" s="29">
        <v>8650</v>
      </c>
      <c r="G7" s="29">
        <v>11850</v>
      </c>
      <c r="H7" s="29">
        <v>11850</v>
      </c>
    </row>
    <row r="8" spans="1:8" x14ac:dyDescent="0.25">
      <c r="A8" s="79" t="s">
        <v>23</v>
      </c>
      <c r="B8" s="80"/>
      <c r="C8" s="80"/>
      <c r="D8" s="80"/>
      <c r="E8" s="81"/>
      <c r="F8" s="29">
        <v>7110</v>
      </c>
      <c r="G8" s="29">
        <v>7593</v>
      </c>
      <c r="H8" s="29">
        <v>7593</v>
      </c>
    </row>
    <row r="9" spans="1:8" x14ac:dyDescent="0.25">
      <c r="A9" s="79" t="s">
        <v>24</v>
      </c>
      <c r="B9" s="80"/>
      <c r="C9" s="80"/>
      <c r="D9" s="80"/>
      <c r="E9" s="81"/>
      <c r="F9" s="29">
        <v>3540</v>
      </c>
      <c r="G9" s="29">
        <v>3540</v>
      </c>
      <c r="H9" s="29">
        <v>3540</v>
      </c>
    </row>
    <row r="10" spans="1:8" x14ac:dyDescent="0.25">
      <c r="A10" s="79" t="s">
        <v>25</v>
      </c>
      <c r="B10" s="80"/>
      <c r="C10" s="80"/>
      <c r="D10" s="80"/>
      <c r="E10" s="81"/>
      <c r="F10" s="29">
        <v>31422</v>
      </c>
      <c r="G10" s="29">
        <v>32659</v>
      </c>
      <c r="H10" s="29">
        <v>32659</v>
      </c>
    </row>
    <row r="11" spans="1:8" ht="14.45" customHeight="1" x14ac:dyDescent="0.25">
      <c r="A11" s="79" t="s">
        <v>26</v>
      </c>
      <c r="B11" s="80"/>
      <c r="C11" s="80"/>
      <c r="D11" s="80"/>
      <c r="E11" s="81"/>
      <c r="F11" s="29">
        <v>2087</v>
      </c>
      <c r="G11" s="29">
        <v>2087</v>
      </c>
      <c r="H11" s="29">
        <v>2087</v>
      </c>
    </row>
    <row r="12" spans="1:8" x14ac:dyDescent="0.25">
      <c r="A12" s="79" t="s">
        <v>27</v>
      </c>
      <c r="B12" s="80"/>
      <c r="C12" s="80"/>
      <c r="D12" s="80"/>
      <c r="E12" s="81"/>
      <c r="F12" s="29">
        <v>600</v>
      </c>
      <c r="G12" s="29">
        <v>600</v>
      </c>
      <c r="H12" s="29">
        <v>600</v>
      </c>
    </row>
    <row r="13" spans="1:8" x14ac:dyDescent="0.25">
      <c r="A13" s="79" t="s">
        <v>28</v>
      </c>
      <c r="B13" s="80"/>
      <c r="C13" s="80"/>
      <c r="D13" s="80"/>
      <c r="E13" s="81"/>
      <c r="F13" s="29">
        <v>20787</v>
      </c>
      <c r="G13" s="29">
        <v>20787</v>
      </c>
      <c r="H13" s="29">
        <v>20787</v>
      </c>
    </row>
    <row r="14" spans="1:8" x14ac:dyDescent="0.25">
      <c r="A14" s="79" t="s">
        <v>29</v>
      </c>
      <c r="B14" s="80"/>
      <c r="C14" s="80"/>
      <c r="D14" s="80"/>
      <c r="E14" s="81"/>
      <c r="F14" s="29">
        <v>20599</v>
      </c>
      <c r="G14" s="29">
        <v>21319</v>
      </c>
      <c r="H14" s="29">
        <v>23319</v>
      </c>
    </row>
    <row r="15" spans="1:8" x14ac:dyDescent="0.25">
      <c r="A15" s="79" t="s">
        <v>56</v>
      </c>
      <c r="B15" s="80"/>
      <c r="C15" s="80"/>
      <c r="D15" s="80"/>
      <c r="E15" s="81"/>
      <c r="F15" s="29">
        <v>13630</v>
      </c>
      <c r="G15" s="29">
        <v>13630</v>
      </c>
      <c r="H15" s="29">
        <v>13630</v>
      </c>
    </row>
    <row r="16" spans="1:8" x14ac:dyDescent="0.25">
      <c r="A16" s="79" t="s">
        <v>30</v>
      </c>
      <c r="B16" s="80"/>
      <c r="C16" s="80"/>
      <c r="D16" s="80"/>
      <c r="E16" s="81"/>
      <c r="F16" s="29">
        <v>14500</v>
      </c>
      <c r="G16" s="29">
        <v>30000</v>
      </c>
      <c r="H16" s="29">
        <v>36642</v>
      </c>
    </row>
    <row r="17" spans="1:8" x14ac:dyDescent="0.25">
      <c r="A17" s="79" t="s">
        <v>31</v>
      </c>
      <c r="B17" s="80"/>
      <c r="C17" s="80"/>
      <c r="D17" s="80"/>
      <c r="E17" s="81"/>
      <c r="F17" s="29">
        <v>800</v>
      </c>
      <c r="G17" s="29">
        <v>800</v>
      </c>
      <c r="H17" s="29">
        <v>800</v>
      </c>
    </row>
    <row r="18" spans="1:8" x14ac:dyDescent="0.25">
      <c r="A18" s="79" t="s">
        <v>32</v>
      </c>
      <c r="B18" s="80"/>
      <c r="C18" s="80"/>
      <c r="D18" s="80"/>
      <c r="E18" s="81"/>
      <c r="F18" s="29">
        <v>80052</v>
      </c>
      <c r="G18" s="29">
        <v>93511</v>
      </c>
      <c r="H18" s="29">
        <v>98909</v>
      </c>
    </row>
    <row r="19" spans="1:8" x14ac:dyDescent="0.25">
      <c r="A19" s="79" t="s">
        <v>33</v>
      </c>
      <c r="B19" s="80"/>
      <c r="C19" s="80"/>
      <c r="D19" s="80"/>
      <c r="E19" s="81"/>
      <c r="F19" s="29">
        <v>5096</v>
      </c>
      <c r="G19" s="29">
        <v>8161</v>
      </c>
      <c r="H19" s="29">
        <v>8161</v>
      </c>
    </row>
    <row r="20" spans="1:8" x14ac:dyDescent="0.25">
      <c r="A20" s="79" t="s">
        <v>34</v>
      </c>
      <c r="B20" s="80"/>
      <c r="C20" s="80"/>
      <c r="D20" s="80"/>
      <c r="E20" s="81"/>
      <c r="F20" s="29">
        <v>14560</v>
      </c>
      <c r="G20" s="29">
        <v>14560</v>
      </c>
      <c r="H20" s="29">
        <v>14560</v>
      </c>
    </row>
    <row r="21" spans="1:8" x14ac:dyDescent="0.25">
      <c r="A21" s="79" t="s">
        <v>35</v>
      </c>
      <c r="B21" s="80"/>
      <c r="C21" s="80"/>
      <c r="D21" s="80"/>
      <c r="E21" s="81"/>
      <c r="F21" s="29">
        <v>24000</v>
      </c>
      <c r="G21" s="29">
        <v>24000</v>
      </c>
      <c r="H21" s="29">
        <v>24000</v>
      </c>
    </row>
    <row r="22" spans="1:8" ht="15.75" thickBot="1" x14ac:dyDescent="0.3">
      <c r="A22" s="103" t="s">
        <v>36</v>
      </c>
      <c r="B22" s="104"/>
      <c r="C22" s="104"/>
      <c r="D22" s="104"/>
      <c r="E22" s="105"/>
      <c r="F22" s="30">
        <v>3000</v>
      </c>
      <c r="G22" s="30">
        <v>3000</v>
      </c>
      <c r="H22" s="30">
        <v>3000</v>
      </c>
    </row>
    <row r="23" spans="1:8" ht="19.5" thickBot="1" x14ac:dyDescent="0.35">
      <c r="A23" s="106" t="s">
        <v>37</v>
      </c>
      <c r="B23" s="107"/>
      <c r="C23" s="107"/>
      <c r="D23" s="107"/>
      <c r="E23" s="108"/>
      <c r="F23" s="31">
        <f>SUM(F6:F22)</f>
        <v>369033</v>
      </c>
      <c r="G23" s="31">
        <f>SUM(G6:G22)</f>
        <v>408368</v>
      </c>
      <c r="H23" s="31">
        <f>SUM(H6:H22)</f>
        <v>422408</v>
      </c>
    </row>
    <row r="24" spans="1:8" x14ac:dyDescent="0.25">
      <c r="A24" s="109" t="s">
        <v>62</v>
      </c>
      <c r="B24" s="110"/>
      <c r="C24" s="110"/>
      <c r="D24" s="110"/>
      <c r="E24" s="110"/>
      <c r="F24" s="29">
        <v>580000</v>
      </c>
      <c r="G24" s="29">
        <v>573187</v>
      </c>
      <c r="H24" s="46">
        <v>581467</v>
      </c>
    </row>
    <row r="25" spans="1:8" x14ac:dyDescent="0.25">
      <c r="A25" s="92" t="s">
        <v>57</v>
      </c>
      <c r="B25" s="58"/>
      <c r="C25" s="58"/>
      <c r="D25" s="58"/>
      <c r="E25" s="58"/>
      <c r="F25" s="29">
        <v>190000</v>
      </c>
      <c r="G25" s="29">
        <v>202601</v>
      </c>
      <c r="H25" s="29">
        <v>211030</v>
      </c>
    </row>
    <row r="26" spans="1:8" x14ac:dyDescent="0.25">
      <c r="A26" s="91" t="s">
        <v>58</v>
      </c>
      <c r="B26" s="91"/>
      <c r="C26" s="91"/>
      <c r="D26" s="91"/>
      <c r="E26" s="91"/>
      <c r="F26" s="29">
        <v>251800</v>
      </c>
      <c r="G26" s="29">
        <v>340119</v>
      </c>
      <c r="H26" s="46">
        <v>366233</v>
      </c>
    </row>
    <row r="27" spans="1:8" ht="15.75" thickBot="1" x14ac:dyDescent="0.3">
      <c r="A27" s="91" t="s">
        <v>61</v>
      </c>
      <c r="B27" s="91"/>
      <c r="C27" s="91"/>
      <c r="D27" s="91"/>
      <c r="E27" s="91"/>
      <c r="F27" s="29">
        <v>15000</v>
      </c>
      <c r="G27" s="29">
        <v>18270</v>
      </c>
      <c r="H27" s="29">
        <v>19655</v>
      </c>
    </row>
    <row r="28" spans="1:8" ht="19.5" thickBot="1" x14ac:dyDescent="0.35">
      <c r="A28" s="93" t="s">
        <v>52</v>
      </c>
      <c r="B28" s="94"/>
      <c r="C28" s="94"/>
      <c r="D28" s="94"/>
      <c r="E28" s="94"/>
      <c r="F28" s="41">
        <f t="shared" ref="F28" si="0">SUM(F24:F27)</f>
        <v>1036800</v>
      </c>
      <c r="G28" s="41">
        <f t="shared" ref="G28:H28" si="1">SUM(G24:G27)</f>
        <v>1134177</v>
      </c>
      <c r="H28" s="41">
        <f t="shared" si="1"/>
        <v>1178385</v>
      </c>
    </row>
    <row r="29" spans="1:8" ht="19.5" thickBot="1" x14ac:dyDescent="0.35">
      <c r="A29" s="63" t="s">
        <v>38</v>
      </c>
      <c r="B29" s="64"/>
      <c r="C29" s="64"/>
      <c r="D29" s="64"/>
      <c r="E29" s="64"/>
      <c r="F29" s="35">
        <f t="shared" ref="F29" si="2">SUM(F28,F23,)</f>
        <v>1405833</v>
      </c>
      <c r="G29" s="35">
        <f t="shared" ref="G29:H29" si="3">SUM(G28,G23,)</f>
        <v>1542545</v>
      </c>
      <c r="H29" s="35">
        <f t="shared" si="3"/>
        <v>1600793</v>
      </c>
    </row>
    <row r="30" spans="1:8" s="9" customFormat="1" ht="18.75" x14ac:dyDescent="0.3">
      <c r="A30" s="8"/>
      <c r="B30" s="8"/>
      <c r="C30" s="8"/>
      <c r="D30" s="8"/>
      <c r="E30" s="8"/>
      <c r="F30" s="36"/>
      <c r="G30" s="7"/>
      <c r="H30" s="7"/>
    </row>
    <row r="31" spans="1:8" ht="14.45" customHeight="1" x14ac:dyDescent="0.25">
      <c r="A31" s="82" t="s">
        <v>39</v>
      </c>
      <c r="B31" s="83"/>
      <c r="C31" s="83"/>
      <c r="D31" s="83"/>
      <c r="E31" s="84"/>
      <c r="F31" s="28" t="s">
        <v>1</v>
      </c>
      <c r="G31" s="47" t="s">
        <v>63</v>
      </c>
      <c r="H31" s="47" t="s">
        <v>66</v>
      </c>
    </row>
    <row r="32" spans="1:8" ht="15" customHeight="1" thickBot="1" x14ac:dyDescent="0.3">
      <c r="A32" s="85"/>
      <c r="B32" s="86"/>
      <c r="C32" s="86"/>
      <c r="D32" s="86"/>
      <c r="E32" s="87"/>
      <c r="F32" s="28">
        <v>2025</v>
      </c>
      <c r="G32" s="48"/>
      <c r="H32" s="48"/>
    </row>
    <row r="33" spans="1:8" ht="15.75" thickTop="1" x14ac:dyDescent="0.25">
      <c r="A33" s="88" t="s">
        <v>2</v>
      </c>
      <c r="B33" s="89"/>
      <c r="C33" s="89"/>
      <c r="D33" s="89"/>
      <c r="E33" s="90"/>
      <c r="F33" s="28" t="s">
        <v>3</v>
      </c>
      <c r="G33" s="10" t="s">
        <v>3</v>
      </c>
      <c r="H33" s="43" t="s">
        <v>3</v>
      </c>
    </row>
    <row r="34" spans="1:8" x14ac:dyDescent="0.25">
      <c r="A34" s="95" t="s">
        <v>40</v>
      </c>
      <c r="B34" s="96"/>
      <c r="C34" s="96"/>
      <c r="D34" s="96"/>
      <c r="E34" s="97"/>
      <c r="F34" s="29">
        <v>0</v>
      </c>
      <c r="G34" s="29">
        <v>16310</v>
      </c>
      <c r="H34" s="29">
        <v>16752</v>
      </c>
    </row>
    <row r="35" spans="1:8" x14ac:dyDescent="0.25">
      <c r="A35" s="95" t="s">
        <v>41</v>
      </c>
      <c r="B35" s="96"/>
      <c r="C35" s="96"/>
      <c r="D35" s="96"/>
      <c r="E35" s="97"/>
      <c r="F35" s="29">
        <v>15000</v>
      </c>
      <c r="G35" s="29">
        <v>916</v>
      </c>
      <c r="H35" s="29">
        <v>916</v>
      </c>
    </row>
    <row r="36" spans="1:8" x14ac:dyDescent="0.25">
      <c r="A36" s="95" t="s">
        <v>42</v>
      </c>
      <c r="B36" s="96"/>
      <c r="C36" s="96"/>
      <c r="D36" s="96"/>
      <c r="E36" s="97"/>
      <c r="F36" s="29">
        <v>60000</v>
      </c>
      <c r="G36" s="29">
        <v>114084</v>
      </c>
      <c r="H36" s="29">
        <v>114084</v>
      </c>
    </row>
    <row r="37" spans="1:8" ht="15.75" thickBot="1" x14ac:dyDescent="0.3">
      <c r="A37" s="95" t="s">
        <v>43</v>
      </c>
      <c r="B37" s="96"/>
      <c r="C37" s="96"/>
      <c r="D37" s="96"/>
      <c r="E37" s="97"/>
      <c r="F37" s="29">
        <v>55000</v>
      </c>
      <c r="G37" s="29">
        <v>49702</v>
      </c>
      <c r="H37" s="29">
        <v>66702</v>
      </c>
    </row>
    <row r="38" spans="1:8" ht="19.5" thickBot="1" x14ac:dyDescent="0.35">
      <c r="A38" s="5" t="s">
        <v>44</v>
      </c>
      <c r="B38" s="24"/>
      <c r="C38" s="24"/>
      <c r="D38" s="24"/>
      <c r="E38" s="25"/>
      <c r="F38" s="35">
        <f>SUM(F34:F37)</f>
        <v>130000</v>
      </c>
      <c r="G38" s="35">
        <f>SUM(G34:G37)</f>
        <v>181012</v>
      </c>
      <c r="H38" s="35">
        <f>SUM(H34:H37)</f>
        <v>198454</v>
      </c>
    </row>
    <row r="39" spans="1:8" x14ac:dyDescent="0.25">
      <c r="F39" s="42"/>
      <c r="G39" s="16"/>
      <c r="H39" s="16"/>
    </row>
    <row r="40" spans="1:8" ht="15" customHeight="1" x14ac:dyDescent="0.25">
      <c r="A40" s="82" t="s">
        <v>45</v>
      </c>
      <c r="B40" s="83"/>
      <c r="C40" s="83"/>
      <c r="D40" s="83"/>
      <c r="E40" s="84"/>
      <c r="F40" s="28" t="s">
        <v>1</v>
      </c>
      <c r="G40" s="47" t="s">
        <v>63</v>
      </c>
      <c r="H40" s="47" t="s">
        <v>66</v>
      </c>
    </row>
    <row r="41" spans="1:8" ht="15.75" thickBot="1" x14ac:dyDescent="0.3">
      <c r="A41" s="85"/>
      <c r="B41" s="86"/>
      <c r="C41" s="86"/>
      <c r="D41" s="86"/>
      <c r="E41" s="87"/>
      <c r="F41" s="28">
        <v>2025</v>
      </c>
      <c r="G41" s="48"/>
      <c r="H41" s="48"/>
    </row>
    <row r="42" spans="1:8" ht="15.75" thickTop="1" x14ac:dyDescent="0.25">
      <c r="A42" s="88" t="s">
        <v>2</v>
      </c>
      <c r="B42" s="89"/>
      <c r="C42" s="89"/>
      <c r="D42" s="89"/>
      <c r="E42" s="90"/>
      <c r="F42" s="28" t="s">
        <v>3</v>
      </c>
      <c r="G42" s="17" t="s">
        <v>3</v>
      </c>
      <c r="H42" s="17" t="s">
        <v>3</v>
      </c>
    </row>
    <row r="43" spans="1:8" ht="15.75" thickBot="1" x14ac:dyDescent="0.3">
      <c r="A43" s="100" t="s">
        <v>46</v>
      </c>
      <c r="B43" s="101"/>
      <c r="C43" s="101"/>
      <c r="D43" s="101"/>
      <c r="E43" s="102"/>
      <c r="F43" s="30">
        <v>19000</v>
      </c>
      <c r="G43" s="13">
        <v>19000</v>
      </c>
      <c r="H43" s="13">
        <v>19000</v>
      </c>
    </row>
    <row r="44" spans="1:8" ht="19.5" thickBot="1" x14ac:dyDescent="0.35">
      <c r="A44" s="63" t="s">
        <v>47</v>
      </c>
      <c r="B44" s="64"/>
      <c r="C44" s="64"/>
      <c r="D44" s="64"/>
      <c r="E44" s="64"/>
      <c r="F44" s="35">
        <v>19000</v>
      </c>
      <c r="G44" s="26">
        <f t="shared" ref="G44:H44" si="4">SUM(G43:G43)</f>
        <v>19000</v>
      </c>
      <c r="H44" s="26">
        <f t="shared" si="4"/>
        <v>19000</v>
      </c>
    </row>
    <row r="45" spans="1:8" ht="21.75" thickBot="1" x14ac:dyDescent="0.4">
      <c r="A45" s="98" t="s">
        <v>48</v>
      </c>
      <c r="B45" s="99"/>
      <c r="C45" s="99"/>
      <c r="D45" s="99"/>
      <c r="E45" s="99"/>
      <c r="F45" s="40">
        <f>SUM(F29+F38+F44)</f>
        <v>1554833</v>
      </c>
      <c r="G45" s="20">
        <f>SUM(G29+G38+G44)</f>
        <v>1742557</v>
      </c>
      <c r="H45" s="20">
        <f>SUM(H29+H38+H44)</f>
        <v>1818247</v>
      </c>
    </row>
  </sheetData>
  <mergeCells count="42">
    <mergeCell ref="G3:G4"/>
    <mergeCell ref="G31:G32"/>
    <mergeCell ref="G40:G41"/>
    <mergeCell ref="A44:E44"/>
    <mergeCell ref="A45:E45"/>
    <mergeCell ref="A35:E35"/>
    <mergeCell ref="A36:E36"/>
    <mergeCell ref="A37:E37"/>
    <mergeCell ref="A40:E41"/>
    <mergeCell ref="A43:E43"/>
    <mergeCell ref="A21:E21"/>
    <mergeCell ref="A22:E22"/>
    <mergeCell ref="A23:E23"/>
    <mergeCell ref="A27:E27"/>
    <mergeCell ref="A29:E29"/>
    <mergeCell ref="A24:E24"/>
    <mergeCell ref="A42:E42"/>
    <mergeCell ref="A28:E28"/>
    <mergeCell ref="A34:E34"/>
    <mergeCell ref="A33:E33"/>
    <mergeCell ref="A31:E32"/>
    <mergeCell ref="A6:E6"/>
    <mergeCell ref="A8:E8"/>
    <mergeCell ref="A9:E9"/>
    <mergeCell ref="A26:E26"/>
    <mergeCell ref="A25:E25"/>
    <mergeCell ref="H3:H4"/>
    <mergeCell ref="H31:H32"/>
    <mergeCell ref="H40:H41"/>
    <mergeCell ref="A20:E20"/>
    <mergeCell ref="A15:E15"/>
    <mergeCell ref="A16:E16"/>
    <mergeCell ref="A17:E17"/>
    <mergeCell ref="A18:E18"/>
    <mergeCell ref="A19:E19"/>
    <mergeCell ref="A14:E14"/>
    <mergeCell ref="A3:E4"/>
    <mergeCell ref="A10:E10"/>
    <mergeCell ref="A11:E11"/>
    <mergeCell ref="A12:E12"/>
    <mergeCell ref="A13:E13"/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2025-11-24T10:58:49Z</dcterms:modified>
</cp:coreProperties>
</file>