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ríjmy" sheetId="1" r:id="rId1"/>
    <sheet name="Výdavky" sheetId="2" r:id="rId2"/>
  </sheets>
  <calcPr calcId="162913"/>
</workbook>
</file>

<file path=xl/calcChain.xml><?xml version="1.0" encoding="utf-8"?>
<calcChain xmlns="http://schemas.openxmlformats.org/spreadsheetml/2006/main">
  <c r="J51" i="2" l="1"/>
  <c r="J24" i="2"/>
  <c r="J23" i="2"/>
  <c r="J30" i="2" s="1"/>
  <c r="J44" i="2"/>
  <c r="J43" i="1"/>
  <c r="J18" i="1"/>
  <c r="J9" i="1"/>
  <c r="J22" i="1" s="1"/>
  <c r="J24" i="1" s="1"/>
  <c r="J45" i="1"/>
  <c r="J32" i="1"/>
  <c r="J52" i="2" l="1"/>
  <c r="J46" i="1"/>
  <c r="I51" i="2"/>
  <c r="I44" i="2"/>
  <c r="I24" i="2"/>
  <c r="I23" i="2"/>
  <c r="I30" i="2" s="1"/>
  <c r="I52" i="2" s="1"/>
  <c r="I43" i="1"/>
  <c r="I45" i="1" s="1"/>
  <c r="I32" i="1"/>
  <c r="I18" i="1"/>
  <c r="I9" i="1"/>
  <c r="I22" i="1" s="1"/>
  <c r="I24" i="1" s="1"/>
  <c r="I46" i="1" l="1"/>
  <c r="H51" i="2"/>
  <c r="H44" i="2"/>
  <c r="H24" i="2"/>
  <c r="H23" i="2"/>
  <c r="H43" i="1"/>
  <c r="H45" i="1" s="1"/>
  <c r="H32" i="1"/>
  <c r="H18" i="1"/>
  <c r="H9" i="1"/>
  <c r="H22" i="1" l="1"/>
  <c r="H24" i="1" s="1"/>
  <c r="H30" i="2"/>
  <c r="H52" i="2" s="1"/>
  <c r="H46" i="1"/>
  <c r="G24" i="2"/>
  <c r="F24" i="2"/>
  <c r="G23" i="2"/>
  <c r="F23" i="2"/>
  <c r="F45" i="1" l="1"/>
  <c r="G43" i="1"/>
  <c r="G45" i="1" s="1"/>
  <c r="G32" i="1"/>
  <c r="F32" i="1"/>
  <c r="G18" i="1"/>
  <c r="F18" i="1"/>
  <c r="G9" i="1"/>
  <c r="G22" i="1" s="1"/>
  <c r="G24" i="1" s="1"/>
  <c r="G46" i="1" s="1"/>
  <c r="F9" i="1"/>
  <c r="F22" i="1" s="1"/>
  <c r="F24" i="1" s="1"/>
  <c r="F46" i="1" s="1"/>
  <c r="G44" i="2" l="1"/>
  <c r="F44" i="2"/>
  <c r="G30" i="2"/>
  <c r="G52" i="2" l="1"/>
  <c r="G51" i="2"/>
  <c r="F30" i="2" l="1"/>
  <c r="F51" i="2" l="1"/>
  <c r="F52" i="2" l="1"/>
</calcChain>
</file>

<file path=xl/sharedStrings.xml><?xml version="1.0" encoding="utf-8"?>
<sst xmlns="http://schemas.openxmlformats.org/spreadsheetml/2006/main" count="165" uniqueCount="84">
  <si>
    <t xml:space="preserve">BEŽNÉ PRÍJMY  </t>
  </si>
  <si>
    <t>rozpočet</t>
  </si>
  <si>
    <t>ekonomická klasifikácia</t>
  </si>
  <si>
    <t>€</t>
  </si>
  <si>
    <t>Bežné príjmy /obec/</t>
  </si>
  <si>
    <t>Bežné príjmy /ZŠ s MŠ-vlastné/</t>
  </si>
  <si>
    <t>BEŽNÉ PRÍJMY /spolu/</t>
  </si>
  <si>
    <t>KAPITÁLOVÉ PRÍJMY</t>
  </si>
  <si>
    <t>KAPITÁLOVÉ PRÍJMY /spolu/</t>
  </si>
  <si>
    <t>FINANČNÉ OPERÁCIE</t>
  </si>
  <si>
    <t>454-Prevod prostriedkov z peňažných fondov</t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</si>
  <si>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</si>
  <si>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</si>
  <si>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</si>
  <si>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</si>
  <si>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</si>
  <si>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</si>
  <si>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</si>
  <si>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</si>
  <si>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</si>
  <si>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</si>
  <si>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</si>
  <si>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</si>
  <si>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</si>
  <si>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</si>
  <si>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</si>
  <si>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</si>
  <si>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</si>
  <si>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</si>
  <si>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</si>
  <si>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</si>
  <si>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</si>
  <si>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>z toho       ORIGINÁLNE KOMPETENCIE</t>
  </si>
  <si>
    <t xml:space="preserve">                    PRENESENÉ KOMPETENCIE </t>
  </si>
  <si>
    <t xml:space="preserve">                    VLASTNÉ PRÍJMY ZŠ s MŠ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</si>
  <si>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</si>
  <si>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</si>
  <si>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</si>
  <si>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</si>
  <si>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</si>
  <si>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</si>
  <si>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</si>
  <si>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</si>
  <si>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</si>
  <si>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</si>
  <si>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</si>
  <si>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</si>
  <si>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719-Iné aktíva</t>
  </si>
  <si>
    <t>712-Nákup budov, objektov, alebo ich častí</t>
  </si>
  <si>
    <t>721-Transféy vrámci verejnej správy</t>
  </si>
  <si>
    <t>322-Kapitálový transfer z Environ.fondu</t>
  </si>
  <si>
    <t>453-Zostatok prostr.z predchádzaj.rok. /KZ 131x/</t>
  </si>
  <si>
    <t>453-Zostatok prostr.z predchádzaj.rok. /KZ 46/</t>
  </si>
  <si>
    <t>453-Zostatok prostr.z predchádzaj.rok./KZ111/</t>
  </si>
  <si>
    <t>453-Zostatok prostr.z predchádzaj-rok/KZ45/</t>
  </si>
  <si>
    <t>456-Iné príjmové finančné operácie</t>
  </si>
  <si>
    <t>514-Ostatné úvery, pôžičky a návr.fin.výpom.</t>
  </si>
  <si>
    <t xml:space="preserve">                    PODPORA STRAVOVANIA</t>
  </si>
  <si>
    <t>zmeny k</t>
  </si>
  <si>
    <t>31.3.</t>
  </si>
  <si>
    <t>12.4.</t>
  </si>
  <si>
    <t xml:space="preserve"> ROZPOČET OBCE RAKOVICE 2022-ZMENY SCHVÁLENÉ</t>
  </si>
  <si>
    <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</si>
  <si>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30.6.</t>
  </si>
  <si>
    <t>11.8.</t>
  </si>
  <si>
    <t>814-Účasť na majetku</t>
  </si>
  <si>
    <r>
      <rPr>
        <b/>
        <sz val="11"/>
        <color theme="1"/>
        <rFont val="Calibri"/>
        <family val="2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</si>
  <si>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</si>
  <si>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scheme val="minor"/>
      </rPr>
      <t>133</t>
    </r>
    <r>
      <rPr>
        <sz val="11"/>
        <color theme="1"/>
        <rFont val="Calibri"/>
        <family val="2"/>
        <scheme val="minor"/>
      </rPr>
      <t>-Dane za špeciálne služby</t>
    </r>
  </si>
  <si>
    <r>
      <t>100-</t>
    </r>
    <r>
      <rPr>
        <b/>
        <i/>
        <sz val="11"/>
        <color theme="1"/>
        <rFont val="Calibri"/>
        <family val="2"/>
        <scheme val="minor"/>
      </rPr>
      <t>Daňové príjmy</t>
    </r>
  </si>
  <si>
    <r>
      <rPr>
        <b/>
        <sz val="11"/>
        <color theme="1"/>
        <rFont val="Calibri"/>
        <family val="2"/>
        <scheme val="minor"/>
      </rPr>
      <t>211</t>
    </r>
    <r>
      <rPr>
        <sz val="11"/>
        <color theme="1"/>
        <rFont val="Calibri"/>
        <family val="2"/>
        <scheme val="minor"/>
      </rPr>
      <t>-Iné príjmy z podnikania</t>
    </r>
  </si>
  <si>
    <r>
      <rPr>
        <b/>
        <sz val="11"/>
        <color theme="1"/>
        <rFont val="Calibri"/>
        <family val="2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</si>
  <si>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</si>
  <si>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scheme val="minor"/>
      </rPr>
      <t>222</t>
    </r>
    <r>
      <rPr>
        <sz val="11"/>
        <color theme="1"/>
        <rFont val="Calibri"/>
        <family val="2"/>
        <scheme val="minor"/>
      </rPr>
      <t>-Pokuty, penále a iné sankcie</t>
    </r>
  </si>
  <si>
    <r>
      <rPr>
        <b/>
        <sz val="11"/>
        <color theme="1"/>
        <rFont val="Calibri"/>
        <family val="2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</si>
  <si>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scheme val="minor"/>
      </rPr>
      <t>229</t>
    </r>
    <r>
      <rPr>
        <sz val="11"/>
        <color theme="1"/>
        <rFont val="Calibri"/>
        <family val="2"/>
        <scheme val="minor"/>
      </rPr>
      <t>-Ďalšie admin. a iné poplatky a platby</t>
    </r>
  </si>
  <si>
    <r>
      <rPr>
        <b/>
        <sz val="11"/>
        <color theme="1"/>
        <rFont val="Calibri"/>
        <family val="2"/>
        <scheme val="minor"/>
      </rPr>
      <t>242</t>
    </r>
    <r>
      <rPr>
        <sz val="11"/>
        <color theme="1"/>
        <rFont val="Calibri"/>
        <family val="2"/>
        <scheme val="minor"/>
      </rPr>
      <t>-Úroky z vkladov</t>
    </r>
  </si>
  <si>
    <r>
      <rPr>
        <b/>
        <sz val="11"/>
        <color theme="1"/>
        <rFont val="Calibri"/>
        <family val="2"/>
        <scheme val="minor"/>
      </rPr>
      <t>292</t>
    </r>
    <r>
      <rPr>
        <sz val="11"/>
        <color theme="1"/>
        <rFont val="Calibri"/>
        <family val="2"/>
        <scheme val="minor"/>
      </rPr>
      <t xml:space="preserve">-Ostatné príjmy </t>
    </r>
  </si>
  <si>
    <r>
      <t>200-</t>
    </r>
    <r>
      <rPr>
        <b/>
        <i/>
        <sz val="11"/>
        <color theme="1"/>
        <rFont val="Calibri"/>
        <family val="2"/>
        <scheme val="minor"/>
      </rPr>
      <t>Nedaňové príjmy</t>
    </r>
  </si>
  <si>
    <r>
      <rPr>
        <b/>
        <sz val="11"/>
        <color theme="1"/>
        <rFont val="Calibri"/>
        <family val="2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</si>
  <si>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scheme val="minor"/>
      </rPr>
      <t xml:space="preserve"> z toho pre ZŠ z MŠ</t>
    </r>
  </si>
  <si>
    <r>
      <t>300-</t>
    </r>
    <r>
      <rPr>
        <b/>
        <i/>
        <sz val="11"/>
        <color theme="1"/>
        <rFont val="Calibri"/>
        <family val="2"/>
        <scheme val="minor"/>
      </rPr>
      <t>Granty a transfery</t>
    </r>
  </si>
  <si>
    <r>
      <rPr>
        <b/>
        <sz val="11"/>
        <color theme="1"/>
        <rFont val="Calibri"/>
        <family val="2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</si>
  <si>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r>
      <t>400-</t>
    </r>
    <r>
      <rPr>
        <b/>
        <i/>
        <sz val="11"/>
        <color theme="1"/>
        <rFont val="Calibri"/>
        <family val="2"/>
        <scheme val="minor"/>
      </rPr>
      <t>Príjmy z transakcií s finančnými akt. a pas.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</si>
</sst>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4" fillId="2" borderId="0" xfId="0" applyFont="1" applyFill="1" applyBorder="1" applyAlignment="1">
      <alignment horizontal="left"/>
    </xf>
    <xf numFmtId="4" fontId="0" fillId="2" borderId="0" xfId="0" applyNumberFormat="1" applyFill="1"/>
    <xf numFmtId="4" fontId="0" fillId="2" borderId="1" xfId="0" applyNumberFormat="1" applyFont="1" applyFill="1" applyBorder="1"/>
    <xf numFmtId="4" fontId="0" fillId="2" borderId="11" xfId="0" applyNumberFormat="1" applyFont="1" applyFill="1" applyBorder="1"/>
    <xf numFmtId="0" fontId="6" fillId="2" borderId="0" xfId="0" applyFont="1" applyFill="1" applyBorder="1" applyAlignment="1">
      <alignment horizontal="left"/>
    </xf>
    <xf numFmtId="0" fontId="0" fillId="2" borderId="0" xfId="0" applyFill="1"/>
    <xf numFmtId="0" fontId="3" fillId="0" borderId="0" xfId="0" applyFont="1" applyAlignment="1"/>
    <xf numFmtId="4" fontId="0" fillId="2" borderId="14" xfId="0" applyNumberFormat="1" applyFont="1" applyFill="1" applyBorder="1"/>
    <xf numFmtId="4" fontId="8" fillId="2" borderId="1" xfId="0" applyNumberFormat="1" applyFont="1" applyFill="1" applyBorder="1"/>
    <xf numFmtId="4" fontId="8" fillId="2" borderId="14" xfId="0" applyNumberFormat="1" applyFont="1" applyFill="1" applyBorder="1"/>
    <xf numFmtId="4" fontId="9" fillId="2" borderId="37" xfId="0" applyNumberFormat="1" applyFont="1" applyFill="1" applyBorder="1"/>
    <xf numFmtId="4" fontId="8" fillId="2" borderId="11" xfId="0" applyNumberFormat="1" applyFont="1" applyFill="1" applyBorder="1"/>
    <xf numFmtId="4" fontId="11" fillId="2" borderId="1" xfId="0" applyNumberFormat="1" applyFont="1" applyFill="1" applyBorder="1"/>
    <xf numFmtId="4" fontId="9" fillId="2" borderId="14" xfId="0" applyNumberFormat="1" applyFont="1" applyFill="1" applyBorder="1"/>
    <xf numFmtId="4" fontId="9" fillId="2" borderId="36" xfId="0" applyNumberFormat="1" applyFont="1" applyFill="1" applyBorder="1"/>
    <xf numFmtId="4" fontId="9" fillId="2" borderId="21" xfId="0" applyNumberFormat="1" applyFont="1" applyFill="1" applyBorder="1"/>
    <xf numFmtId="4" fontId="8" fillId="2" borderId="37" xfId="0" applyNumberFormat="1" applyFont="1" applyFill="1" applyBorder="1"/>
    <xf numFmtId="4" fontId="12" fillId="2" borderId="0" xfId="0" applyNumberFormat="1" applyFont="1" applyFill="1" applyBorder="1"/>
    <xf numFmtId="4" fontId="2" fillId="3" borderId="37" xfId="0" applyNumberFormat="1" applyFont="1" applyFill="1" applyBorder="1"/>
    <xf numFmtId="4" fontId="0" fillId="0" borderId="0" xfId="0" applyNumberFormat="1"/>
    <xf numFmtId="4" fontId="0" fillId="2" borderId="1" xfId="0" applyNumberFormat="1" applyFill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7" fillId="2" borderId="41" xfId="0" applyNumberFormat="1" applyFont="1" applyFill="1" applyBorder="1"/>
    <xf numFmtId="4" fontId="0" fillId="2" borderId="14" xfId="0" applyNumberFormat="1" applyFill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" fontId="1" fillId="0" borderId="10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13" fillId="2" borderId="1" xfId="0" applyNumberFormat="1" applyFont="1" applyFill="1" applyBorder="1"/>
    <xf numFmtId="4" fontId="1" fillId="2" borderId="11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4" fontId="1" fillId="2" borderId="1" xfId="0" applyNumberFormat="1" applyFont="1" applyFill="1" applyBorder="1"/>
    <xf numFmtId="4" fontId="13" fillId="2" borderId="14" xfId="0" applyNumberFormat="1" applyFont="1" applyFill="1" applyBorder="1"/>
    <xf numFmtId="4" fontId="1" fillId="2" borderId="14" xfId="0" applyNumberFormat="1" applyFont="1" applyFill="1" applyBorder="1"/>
    <xf numFmtId="4" fontId="2" fillId="2" borderId="32" xfId="0" applyNumberFormat="1" applyFont="1" applyFill="1" applyBorder="1"/>
    <xf numFmtId="4" fontId="2" fillId="2" borderId="1" xfId="0" applyNumberFormat="1" applyFont="1" applyFill="1" applyBorder="1"/>
    <xf numFmtId="164" fontId="13" fillId="2" borderId="1" xfId="0" applyNumberFormat="1" applyFont="1" applyFill="1" applyBorder="1" applyAlignment="1"/>
    <xf numFmtId="164" fontId="13" fillId="2" borderId="1" xfId="0" applyNumberFormat="1" applyFont="1" applyFill="1" applyBorder="1"/>
    <xf numFmtId="4" fontId="1" fillId="0" borderId="14" xfId="0" applyNumberFormat="1" applyFont="1" applyFill="1" applyBorder="1"/>
    <xf numFmtId="0" fontId="2" fillId="3" borderId="42" xfId="0" applyFont="1" applyFill="1" applyBorder="1"/>
    <xf numFmtId="0" fontId="2" fillId="3" borderId="43" xfId="0" applyFont="1" applyFill="1" applyBorder="1"/>
    <xf numFmtId="4" fontId="2" fillId="3" borderId="40" xfId="0" applyNumberFormat="1" applyFont="1" applyFill="1" applyBorder="1"/>
    <xf numFmtId="0" fontId="2" fillId="2" borderId="0" xfId="0" applyFont="1" applyFill="1" applyBorder="1"/>
    <xf numFmtId="4" fontId="2" fillId="2" borderId="0" xfId="0" applyNumberFormat="1" applyFont="1" applyFill="1" applyBorder="1"/>
    <xf numFmtId="0" fontId="1" fillId="0" borderId="0" xfId="0" applyFont="1"/>
    <xf numFmtId="4" fontId="1" fillId="0" borderId="1" xfId="0" applyNumberFormat="1" applyFont="1" applyBorder="1"/>
    <xf numFmtId="4" fontId="1" fillId="0" borderId="14" xfId="0" applyNumberFormat="1" applyFont="1" applyBorder="1"/>
    <xf numFmtId="4" fontId="1" fillId="0" borderId="21" xfId="0" applyNumberFormat="1" applyFont="1" applyBorder="1"/>
    <xf numFmtId="4" fontId="2" fillId="3" borderId="24" xfId="0" applyNumberFormat="1" applyFont="1" applyFill="1" applyBorder="1"/>
    <xf numFmtId="4" fontId="2" fillId="4" borderId="27" xfId="0" applyNumberFormat="1" applyFont="1" applyFill="1" applyBorder="1"/>
    <xf numFmtId="0" fontId="1" fillId="0" borderId="1" xfId="0" applyFont="1" applyBorder="1" applyAlignment="1">
      <alignment horizontal="center"/>
    </xf>
    <xf numFmtId="4" fontId="10" fillId="2" borderId="44" xfId="0" applyNumberFormat="1" applyFont="1" applyFill="1" applyBorder="1"/>
    <xf numFmtId="164" fontId="13" fillId="2" borderId="11" xfId="0" applyNumberFormat="1" applyFont="1" applyFill="1" applyBorder="1" applyAlignment="1"/>
    <xf numFmtId="4" fontId="10" fillId="2" borderId="1" xfId="0" applyNumberFormat="1" applyFont="1" applyFill="1" applyBorder="1"/>
    <xf numFmtId="165" fontId="14" fillId="2" borderId="11" xfId="0" applyNumberFormat="1" applyFont="1" applyFill="1" applyBorder="1" applyAlignment="1">
      <alignment horizontal="right"/>
    </xf>
    <xf numFmtId="165" fontId="14" fillId="2" borderId="1" xfId="0" applyNumberFormat="1" applyFont="1" applyFill="1" applyBorder="1" applyAlignment="1">
      <alignment horizontal="right"/>
    </xf>
    <xf numFmtId="165" fontId="14" fillId="4" borderId="1" xfId="0" applyNumberFormat="1" applyFont="1" applyFill="1" applyBorder="1" applyAlignment="1">
      <alignment horizontal="right"/>
    </xf>
    <xf numFmtId="165" fontId="14" fillId="2" borderId="14" xfId="0" applyNumberFormat="1" applyFont="1" applyFill="1" applyBorder="1" applyAlignment="1">
      <alignment horizontal="right"/>
    </xf>
    <xf numFmtId="165" fontId="15" fillId="2" borderId="32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5" fontId="14" fillId="4" borderId="11" xfId="0" applyNumberFormat="1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right"/>
    </xf>
    <xf numFmtId="4" fontId="2" fillId="3" borderId="40" xfId="0" applyNumberFormat="1" applyFont="1" applyFill="1" applyBorder="1" applyAlignment="1">
      <alignment horizontal="right"/>
    </xf>
    <xf numFmtId="165" fontId="14" fillId="0" borderId="11" xfId="0" applyNumberFormat="1" applyFont="1" applyBorder="1" applyAlignment="1">
      <alignment horizontal="right"/>
    </xf>
    <xf numFmtId="165" fontId="14" fillId="0" borderId="1" xfId="0" applyNumberFormat="1" applyFont="1" applyBorder="1" applyAlignment="1">
      <alignment horizontal="right"/>
    </xf>
    <xf numFmtId="165" fontId="14" fillId="0" borderId="14" xfId="0" applyNumberFormat="1" applyFont="1" applyBorder="1" applyAlignment="1">
      <alignment horizontal="right"/>
    </xf>
    <xf numFmtId="2" fontId="0" fillId="0" borderId="1" xfId="0" applyNumberFormat="1" applyBorder="1"/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4" fontId="0" fillId="2" borderId="25" xfId="0" applyNumberFormat="1" applyFont="1" applyFill="1" applyBorder="1"/>
    <xf numFmtId="164" fontId="0" fillId="2" borderId="25" xfId="0" applyNumberFormat="1" applyFont="1" applyFill="1" applyBorder="1"/>
    <xf numFmtId="4" fontId="0" fillId="0" borderId="1" xfId="0" applyNumberFormat="1" applyFont="1" applyBorder="1"/>
    <xf numFmtId="164" fontId="0" fillId="0" borderId="1" xfId="0" applyNumberFormat="1" applyFont="1" applyBorder="1"/>
    <xf numFmtId="164" fontId="0" fillId="4" borderId="14" xfId="0" applyNumberFormat="1" applyFont="1" applyFill="1" applyBorder="1"/>
    <xf numFmtId="4" fontId="17" fillId="2" borderId="40" xfId="0" applyNumberFormat="1" applyFont="1" applyFill="1" applyBorder="1"/>
    <xf numFmtId="164" fontId="17" fillId="2" borderId="40" xfId="0" applyNumberFormat="1" applyFont="1" applyFill="1" applyBorder="1"/>
    <xf numFmtId="164" fontId="0" fillId="2" borderId="11" xfId="0" applyNumberFormat="1" applyFont="1" applyFill="1" applyBorder="1"/>
    <xf numFmtId="164" fontId="0" fillId="2" borderId="1" xfId="0" applyNumberFormat="1" applyFont="1" applyFill="1" applyBorder="1"/>
    <xf numFmtId="164" fontId="0" fillId="2" borderId="14" xfId="0" applyNumberFormat="1" applyFont="1" applyFill="1" applyBorder="1"/>
    <xf numFmtId="4" fontId="9" fillId="2" borderId="40" xfId="0" applyNumberFormat="1" applyFont="1" applyFill="1" applyBorder="1"/>
    <xf numFmtId="164" fontId="9" fillId="2" borderId="40" xfId="0" applyNumberFormat="1" applyFont="1" applyFill="1" applyBorder="1"/>
    <xf numFmtId="4" fontId="17" fillId="2" borderId="14" xfId="0" applyNumberFormat="1" applyFont="1" applyFill="1" applyBorder="1"/>
    <xf numFmtId="164" fontId="17" fillId="2" borderId="14" xfId="0" applyNumberFormat="1" applyFont="1" applyFill="1" applyBorder="1"/>
    <xf numFmtId="4" fontId="17" fillId="2" borderId="21" xfId="0" applyNumberFormat="1" applyFont="1" applyFill="1" applyBorder="1"/>
    <xf numFmtId="164" fontId="17" fillId="2" borderId="21" xfId="0" applyNumberFormat="1" applyFont="1" applyFill="1" applyBorder="1"/>
    <xf numFmtId="4" fontId="9" fillId="3" borderId="37" xfId="0" applyNumberFormat="1" applyFont="1" applyFill="1" applyBorder="1"/>
    <xf numFmtId="4" fontId="17" fillId="3" borderId="40" xfId="0" applyNumberFormat="1" applyFont="1" applyFill="1" applyBorder="1"/>
    <xf numFmtId="4" fontId="0" fillId="0" borderId="14" xfId="0" applyNumberFormat="1" applyFont="1" applyBorder="1" applyAlignment="1">
      <alignment horizontal="right"/>
    </xf>
    <xf numFmtId="4" fontId="17" fillId="3" borderId="37" xfId="0" applyNumberFormat="1" applyFont="1" applyFill="1" applyBorder="1"/>
    <xf numFmtId="4" fontId="0" fillId="2" borderId="1" xfId="0" applyNumberFormat="1" applyFont="1" applyFill="1" applyBorder="1" applyAlignment="1">
      <alignment horizontal="right"/>
    </xf>
    <xf numFmtId="164" fontId="0" fillId="4" borderId="1" xfId="0" applyNumberFormat="1" applyFont="1" applyFill="1" applyBorder="1" applyAlignment="1">
      <alignment horizontal="right"/>
    </xf>
    <xf numFmtId="164" fontId="0" fillId="4" borderId="1" xfId="0" applyNumberFormat="1" applyFont="1" applyFill="1" applyBorder="1"/>
    <xf numFmtId="4" fontId="17" fillId="2" borderId="11" xfId="0" applyNumberFormat="1" applyFont="1" applyFill="1" applyBorder="1"/>
    <xf numFmtId="4" fontId="17" fillId="3" borderId="1" xfId="0" applyNumberFormat="1" applyFont="1" applyFill="1" applyBorder="1"/>
    <xf numFmtId="4" fontId="17" fillId="4" borderId="28" xfId="0" applyNumberFormat="1" applyFont="1" applyFill="1" applyBorder="1"/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17" fillId="4" borderId="16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/>
    </xf>
    <xf numFmtId="0" fontId="17" fillId="3" borderId="36" xfId="0" applyFont="1" applyFill="1" applyBorder="1" applyAlignment="1">
      <alignment horizontal="left"/>
    </xf>
    <xf numFmtId="0" fontId="17" fillId="3" borderId="37" xfId="0" applyFont="1" applyFill="1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17" fillId="2" borderId="36" xfId="0" applyFont="1" applyFill="1" applyBorder="1" applyAlignment="1">
      <alignment horizontal="left"/>
    </xf>
    <xf numFmtId="0" fontId="17" fillId="2" borderId="37" xfId="0" applyFont="1" applyFill="1" applyBorder="1" applyAlignment="1">
      <alignment horizontal="left"/>
    </xf>
    <xf numFmtId="0" fontId="17" fillId="2" borderId="38" xfId="0" applyFont="1" applyFill="1" applyBorder="1" applyAlignment="1">
      <alignment horizontal="left"/>
    </xf>
    <xf numFmtId="0" fontId="17" fillId="3" borderId="35" xfId="0" applyFont="1" applyFill="1" applyBorder="1" applyAlignment="1">
      <alignment horizontal="left"/>
    </xf>
    <xf numFmtId="0" fontId="17" fillId="3" borderId="21" xfId="0" applyFont="1" applyFill="1" applyBorder="1" applyAlignment="1">
      <alignment horizontal="left"/>
    </xf>
    <xf numFmtId="0" fontId="17" fillId="3" borderId="26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2" borderId="30" xfId="0" applyFont="1" applyFill="1" applyBorder="1" applyAlignment="1">
      <alignment horizontal="left"/>
    </xf>
    <xf numFmtId="0" fontId="0" fillId="2" borderId="29" xfId="0" applyFont="1" applyFill="1" applyBorder="1" applyAlignment="1">
      <alignment horizontal="left"/>
    </xf>
    <xf numFmtId="0" fontId="0" fillId="2" borderId="39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7" fillId="3" borderId="38" xfId="0" applyFont="1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2" fillId="3" borderId="22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2" fillId="2" borderId="31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L39" sqref="L39"/>
    </sheetView>
  </sheetViews>
  <sheetFormatPr defaultRowHeight="15" x14ac:dyDescent="0.25"/>
  <cols>
    <col min="6" max="10" width="13.7109375" style="20" customWidth="1"/>
  </cols>
  <sheetData>
    <row r="1" spans="1:10" ht="15" customHeight="1" x14ac:dyDescent="0.25">
      <c r="A1" s="135" t="s">
        <v>61</v>
      </c>
      <c r="B1" s="135"/>
      <c r="C1" s="135"/>
      <c r="D1" s="135"/>
      <c r="E1" s="135"/>
      <c r="F1" s="135"/>
      <c r="G1" s="135"/>
    </row>
    <row r="2" spans="1:10" ht="15" customHeight="1" x14ac:dyDescent="0.25">
      <c r="A2" s="136"/>
      <c r="B2" s="136"/>
      <c r="C2" s="136"/>
      <c r="D2" s="136"/>
      <c r="E2" s="136"/>
      <c r="F2" s="136"/>
      <c r="G2" s="136"/>
    </row>
    <row r="3" spans="1:10" x14ac:dyDescent="0.25">
      <c r="A3" s="108" t="s">
        <v>0</v>
      </c>
      <c r="B3" s="109"/>
      <c r="C3" s="109"/>
      <c r="D3" s="109"/>
      <c r="E3" s="105"/>
      <c r="F3" s="21" t="s">
        <v>1</v>
      </c>
      <c r="G3" s="30" t="s">
        <v>58</v>
      </c>
      <c r="H3" s="30" t="s">
        <v>58</v>
      </c>
      <c r="I3" s="30" t="s">
        <v>58</v>
      </c>
      <c r="J3" s="30" t="s">
        <v>58</v>
      </c>
    </row>
    <row r="4" spans="1:10" x14ac:dyDescent="0.25">
      <c r="A4" s="109"/>
      <c r="B4" s="109"/>
      <c r="C4" s="109"/>
      <c r="D4" s="109"/>
      <c r="E4" s="105"/>
      <c r="F4" s="29">
        <v>2022</v>
      </c>
      <c r="G4" s="23" t="s">
        <v>59</v>
      </c>
      <c r="H4" s="31" t="s">
        <v>60</v>
      </c>
      <c r="I4" s="31" t="s">
        <v>63</v>
      </c>
      <c r="J4" s="31" t="s">
        <v>64</v>
      </c>
    </row>
    <row r="5" spans="1:10" ht="15.75" thickBot="1" x14ac:dyDescent="0.3">
      <c r="A5" s="138" t="s">
        <v>2</v>
      </c>
      <c r="B5" s="139"/>
      <c r="C5" s="139"/>
      <c r="D5" s="139"/>
      <c r="E5" s="139"/>
      <c r="F5" s="24" t="s">
        <v>3</v>
      </c>
      <c r="G5" s="25" t="s">
        <v>3</v>
      </c>
      <c r="H5" s="25" t="s">
        <v>3</v>
      </c>
      <c r="I5" s="25" t="s">
        <v>3</v>
      </c>
      <c r="J5" s="25" t="s">
        <v>3</v>
      </c>
    </row>
    <row r="6" spans="1:10" ht="15.75" thickTop="1" x14ac:dyDescent="0.25">
      <c r="A6" s="120" t="s">
        <v>66</v>
      </c>
      <c r="B6" s="121"/>
      <c r="C6" s="121"/>
      <c r="D6" s="121"/>
      <c r="E6" s="121"/>
      <c r="F6" s="9">
        <v>358000</v>
      </c>
      <c r="G6" s="79">
        <v>359851</v>
      </c>
      <c r="H6" s="79">
        <v>359851</v>
      </c>
      <c r="I6" s="79">
        <v>359851</v>
      </c>
      <c r="J6" s="80">
        <v>359851</v>
      </c>
    </row>
    <row r="7" spans="1:10" x14ac:dyDescent="0.25">
      <c r="A7" s="110" t="s">
        <v>67</v>
      </c>
      <c r="B7" s="110"/>
      <c r="C7" s="110"/>
      <c r="D7" s="110"/>
      <c r="E7" s="110"/>
      <c r="F7" s="9">
        <v>34070</v>
      </c>
      <c r="G7" s="3">
        <v>34070</v>
      </c>
      <c r="H7" s="81">
        <v>34070</v>
      </c>
      <c r="I7" s="81">
        <v>34070</v>
      </c>
      <c r="J7" s="82">
        <v>34070</v>
      </c>
    </row>
    <row r="8" spans="1:10" ht="15.75" thickBot="1" x14ac:dyDescent="0.3">
      <c r="A8" s="110" t="s">
        <v>68</v>
      </c>
      <c r="B8" s="110"/>
      <c r="C8" s="110"/>
      <c r="D8" s="110"/>
      <c r="E8" s="110"/>
      <c r="F8" s="10">
        <v>29450</v>
      </c>
      <c r="G8" s="8">
        <v>29450</v>
      </c>
      <c r="H8" s="8">
        <v>29450</v>
      </c>
      <c r="I8" s="8">
        <v>32850</v>
      </c>
      <c r="J8" s="83">
        <v>34150</v>
      </c>
    </row>
    <row r="9" spans="1:10" ht="15.75" thickBot="1" x14ac:dyDescent="0.3">
      <c r="A9" s="111" t="s">
        <v>69</v>
      </c>
      <c r="B9" s="112"/>
      <c r="C9" s="112"/>
      <c r="D9" s="112"/>
      <c r="E9" s="112"/>
      <c r="F9" s="11">
        <f t="shared" ref="F9" si="0">SUM(F6:F8)</f>
        <v>421520</v>
      </c>
      <c r="G9" s="84">
        <f>SUM(G6:G8)</f>
        <v>423371</v>
      </c>
      <c r="H9" s="84">
        <f>SUM(H6:H8)</f>
        <v>423371</v>
      </c>
      <c r="I9" s="84">
        <f>SUM(I6:I8)</f>
        <v>426771</v>
      </c>
      <c r="J9" s="85">
        <f>SUM(J6:J8)</f>
        <v>428071</v>
      </c>
    </row>
    <row r="10" spans="1:10" x14ac:dyDescent="0.25">
      <c r="A10" s="110" t="s">
        <v>70</v>
      </c>
      <c r="B10" s="110"/>
      <c r="C10" s="110"/>
      <c r="D10" s="110"/>
      <c r="E10" s="110"/>
      <c r="F10" s="12">
        <v>3500</v>
      </c>
      <c r="G10" s="4">
        <v>3500</v>
      </c>
      <c r="H10" s="4">
        <v>3500</v>
      </c>
      <c r="I10" s="4">
        <v>3500</v>
      </c>
      <c r="J10" s="86">
        <v>3500</v>
      </c>
    </row>
    <row r="11" spans="1:10" x14ac:dyDescent="0.25">
      <c r="A11" s="110" t="s">
        <v>71</v>
      </c>
      <c r="B11" s="110"/>
      <c r="C11" s="110"/>
      <c r="D11" s="110"/>
      <c r="E11" s="110"/>
      <c r="F11" s="9">
        <v>42000</v>
      </c>
      <c r="G11" s="3">
        <v>42000</v>
      </c>
      <c r="H11" s="3">
        <v>42000</v>
      </c>
      <c r="I11" s="3">
        <v>42000</v>
      </c>
      <c r="J11" s="87">
        <v>42000</v>
      </c>
    </row>
    <row r="12" spans="1:10" x14ac:dyDescent="0.25">
      <c r="A12" s="110" t="s">
        <v>72</v>
      </c>
      <c r="B12" s="110"/>
      <c r="C12" s="110"/>
      <c r="D12" s="110"/>
      <c r="E12" s="110"/>
      <c r="F12" s="9">
        <v>2500</v>
      </c>
      <c r="G12" s="3">
        <v>2500</v>
      </c>
      <c r="H12" s="3">
        <v>2500</v>
      </c>
      <c r="I12" s="3">
        <v>2500</v>
      </c>
      <c r="J12" s="87">
        <v>2500</v>
      </c>
    </row>
    <row r="13" spans="1:10" x14ac:dyDescent="0.25">
      <c r="A13" s="110" t="s">
        <v>73</v>
      </c>
      <c r="B13" s="110"/>
      <c r="C13" s="110"/>
      <c r="D13" s="110"/>
      <c r="E13" s="110"/>
      <c r="F13" s="9">
        <v>100</v>
      </c>
      <c r="G13" s="3">
        <v>100</v>
      </c>
      <c r="H13" s="3">
        <v>100</v>
      </c>
      <c r="I13" s="3">
        <v>100</v>
      </c>
      <c r="J13" s="87">
        <v>100</v>
      </c>
    </row>
    <row r="14" spans="1:10" x14ac:dyDescent="0.25">
      <c r="A14" s="110" t="s">
        <v>74</v>
      </c>
      <c r="B14" s="110"/>
      <c r="C14" s="110"/>
      <c r="D14" s="110"/>
      <c r="E14" s="110"/>
      <c r="F14" s="9">
        <v>1850</v>
      </c>
      <c r="G14" s="3">
        <v>1850</v>
      </c>
      <c r="H14" s="3">
        <v>1850</v>
      </c>
      <c r="I14" s="3">
        <v>1850</v>
      </c>
      <c r="J14" s="87">
        <v>1850</v>
      </c>
    </row>
    <row r="15" spans="1:10" x14ac:dyDescent="0.25">
      <c r="A15" s="110" t="s">
        <v>75</v>
      </c>
      <c r="B15" s="110"/>
      <c r="C15" s="110"/>
      <c r="D15" s="110"/>
      <c r="E15" s="110"/>
      <c r="F15" s="9">
        <v>800</v>
      </c>
      <c r="G15" s="3">
        <v>800</v>
      </c>
      <c r="H15" s="3">
        <v>800</v>
      </c>
      <c r="I15" s="3">
        <v>800</v>
      </c>
      <c r="J15" s="87">
        <v>800</v>
      </c>
    </row>
    <row r="16" spans="1:10" x14ac:dyDescent="0.25">
      <c r="A16" s="110" t="s">
        <v>76</v>
      </c>
      <c r="B16" s="110"/>
      <c r="C16" s="110"/>
      <c r="D16" s="110"/>
      <c r="E16" s="110"/>
      <c r="F16" s="9">
        <v>100</v>
      </c>
      <c r="G16" s="3">
        <v>100</v>
      </c>
      <c r="H16" s="3">
        <v>100</v>
      </c>
      <c r="I16" s="3">
        <v>100</v>
      </c>
      <c r="J16" s="87">
        <v>100</v>
      </c>
    </row>
    <row r="17" spans="1:10" ht="15.75" thickBot="1" x14ac:dyDescent="0.3">
      <c r="A17" s="110" t="s">
        <v>77</v>
      </c>
      <c r="B17" s="110"/>
      <c r="C17" s="110"/>
      <c r="D17" s="110"/>
      <c r="E17" s="110"/>
      <c r="F17" s="10">
        <v>2100</v>
      </c>
      <c r="G17" s="8">
        <v>2100</v>
      </c>
      <c r="H17" s="8">
        <v>2100</v>
      </c>
      <c r="I17" s="8">
        <v>2100</v>
      </c>
      <c r="J17" s="88">
        <v>2100</v>
      </c>
    </row>
    <row r="18" spans="1:10" ht="15.75" thickBot="1" x14ac:dyDescent="0.3">
      <c r="A18" s="111" t="s">
        <v>78</v>
      </c>
      <c r="B18" s="112"/>
      <c r="C18" s="112"/>
      <c r="D18" s="112"/>
      <c r="E18" s="112"/>
      <c r="F18" s="11">
        <f>SUM(F10:F17)</f>
        <v>52950</v>
      </c>
      <c r="G18" s="89">
        <f>SUM(G10:G17)</f>
        <v>52950</v>
      </c>
      <c r="H18" s="89">
        <f>SUM(H10:H17)</f>
        <v>52950</v>
      </c>
      <c r="I18" s="89">
        <f>SUM(I10:I17)</f>
        <v>52950</v>
      </c>
      <c r="J18" s="90">
        <f>SUM(J10:J17)</f>
        <v>52950</v>
      </c>
    </row>
    <row r="19" spans="1:10" x14ac:dyDescent="0.25">
      <c r="A19" s="110" t="s">
        <v>79</v>
      </c>
      <c r="B19" s="110"/>
      <c r="C19" s="110"/>
      <c r="D19" s="110"/>
      <c r="E19" s="110"/>
      <c r="F19" s="12">
        <v>655830</v>
      </c>
      <c r="G19" s="4">
        <v>623905</v>
      </c>
      <c r="H19" s="4">
        <v>623905</v>
      </c>
      <c r="I19" s="4">
        <v>623905</v>
      </c>
      <c r="J19" s="86">
        <v>623905</v>
      </c>
    </row>
    <row r="20" spans="1:10" x14ac:dyDescent="0.25">
      <c r="A20" s="110" t="s">
        <v>80</v>
      </c>
      <c r="B20" s="110"/>
      <c r="C20" s="110"/>
      <c r="D20" s="110"/>
      <c r="E20" s="110"/>
      <c r="F20" s="13">
        <v>564000</v>
      </c>
      <c r="G20" s="3">
        <v>532075</v>
      </c>
      <c r="H20" s="3">
        <v>532075</v>
      </c>
      <c r="I20" s="3">
        <v>532075</v>
      </c>
      <c r="J20" s="87">
        <v>532075</v>
      </c>
    </row>
    <row r="21" spans="1:10" ht="15.75" thickBot="1" x14ac:dyDescent="0.3">
      <c r="A21" s="111" t="s">
        <v>81</v>
      </c>
      <c r="B21" s="112"/>
      <c r="C21" s="112"/>
      <c r="D21" s="112"/>
      <c r="E21" s="112"/>
      <c r="F21" s="14">
        <v>655830</v>
      </c>
      <c r="G21" s="91">
        <v>623905</v>
      </c>
      <c r="H21" s="91">
        <v>623905</v>
      </c>
      <c r="I21" s="91">
        <v>623905</v>
      </c>
      <c r="J21" s="92">
        <v>628802</v>
      </c>
    </row>
    <row r="22" spans="1:10" ht="15.75" thickBot="1" x14ac:dyDescent="0.3">
      <c r="A22" s="141" t="s">
        <v>4</v>
      </c>
      <c r="B22" s="141"/>
      <c r="C22" s="141"/>
      <c r="D22" s="141"/>
      <c r="E22" s="141"/>
      <c r="F22" s="15">
        <f>SUM(F9+F18+F21)</f>
        <v>1130300</v>
      </c>
      <c r="G22" s="84">
        <f>SUM(G9+G18+G21)</f>
        <v>1100226</v>
      </c>
      <c r="H22" s="84">
        <f>SUM(H9+H18+H21)</f>
        <v>1100226</v>
      </c>
      <c r="I22" s="84">
        <f>SUM(I9+I18+I21)</f>
        <v>1103626</v>
      </c>
      <c r="J22" s="85">
        <f>SUM(J9+J18+J21)</f>
        <v>1109823</v>
      </c>
    </row>
    <row r="23" spans="1:10" ht="15.75" thickBot="1" x14ac:dyDescent="0.3">
      <c r="A23" s="142" t="s">
        <v>5</v>
      </c>
      <c r="B23" s="142"/>
      <c r="C23" s="142"/>
      <c r="D23" s="142"/>
      <c r="E23" s="142"/>
      <c r="F23" s="16">
        <v>45000</v>
      </c>
      <c r="G23" s="93">
        <v>45000</v>
      </c>
      <c r="H23" s="93">
        <v>45000</v>
      </c>
      <c r="I23" s="93">
        <v>45000</v>
      </c>
      <c r="J23" s="94">
        <v>45000</v>
      </c>
    </row>
    <row r="24" spans="1:10" ht="15.75" thickBot="1" x14ac:dyDescent="0.3">
      <c r="A24" s="116" t="s">
        <v>6</v>
      </c>
      <c r="B24" s="117"/>
      <c r="C24" s="117"/>
      <c r="D24" s="117"/>
      <c r="E24" s="140"/>
      <c r="F24" s="95">
        <f>SUM(F22:F23)</f>
        <v>1175300</v>
      </c>
      <c r="G24" s="96">
        <f>SUM(G22:G23)</f>
        <v>1145226</v>
      </c>
      <c r="H24" s="96">
        <f>SUM(H22:H23)</f>
        <v>1145226</v>
      </c>
      <c r="I24" s="96">
        <f>SUM(I22:I23)</f>
        <v>1148626</v>
      </c>
      <c r="J24" s="96">
        <f>SUM(J22:J23)</f>
        <v>1154823</v>
      </c>
    </row>
    <row r="25" spans="1:10" ht="18.75" x14ac:dyDescent="0.3">
      <c r="A25" s="5"/>
      <c r="B25" s="5"/>
      <c r="C25" s="5"/>
      <c r="D25" s="5"/>
      <c r="E25" s="5"/>
      <c r="F25" s="18"/>
      <c r="G25" s="26"/>
      <c r="H25" s="26"/>
      <c r="I25" s="26"/>
      <c r="J25" s="26"/>
    </row>
    <row r="26" spans="1:10" ht="5.25" customHeight="1" x14ac:dyDescent="0.3">
      <c r="A26" s="5"/>
      <c r="B26" s="5"/>
      <c r="C26" s="5"/>
      <c r="D26" s="5"/>
      <c r="E26" s="5"/>
      <c r="F26" s="18"/>
      <c r="G26" s="26"/>
      <c r="H26" s="26"/>
      <c r="I26" s="26"/>
      <c r="J26" s="26"/>
    </row>
    <row r="27" spans="1:10" x14ac:dyDescent="0.25">
      <c r="A27" s="108" t="s">
        <v>7</v>
      </c>
      <c r="B27" s="109"/>
      <c r="C27" s="109"/>
      <c r="D27" s="109"/>
      <c r="E27" s="105"/>
      <c r="F27" s="21" t="s">
        <v>1</v>
      </c>
      <c r="G27" s="30" t="s">
        <v>58</v>
      </c>
      <c r="H27" s="30" t="s">
        <v>58</v>
      </c>
      <c r="I27" s="30" t="s">
        <v>58</v>
      </c>
      <c r="J27" s="30" t="s">
        <v>58</v>
      </c>
    </row>
    <row r="28" spans="1:10" x14ac:dyDescent="0.25">
      <c r="A28" s="109"/>
      <c r="B28" s="109"/>
      <c r="C28" s="109"/>
      <c r="D28" s="109"/>
      <c r="E28" s="105"/>
      <c r="F28" s="29">
        <v>2022</v>
      </c>
      <c r="G28" s="23" t="s">
        <v>59</v>
      </c>
      <c r="H28" s="23" t="s">
        <v>60</v>
      </c>
      <c r="I28" s="23" t="s">
        <v>63</v>
      </c>
      <c r="J28" s="23" t="s">
        <v>64</v>
      </c>
    </row>
    <row r="29" spans="1:10" x14ac:dyDescent="0.25">
      <c r="A29" s="105"/>
      <c r="B29" s="106"/>
      <c r="C29" s="106"/>
      <c r="D29" s="106"/>
      <c r="E29" s="107"/>
      <c r="F29" s="27" t="s">
        <v>3</v>
      </c>
      <c r="G29" s="28" t="s">
        <v>3</v>
      </c>
      <c r="H29" s="28" t="s">
        <v>3</v>
      </c>
      <c r="I29" s="28" t="s">
        <v>3</v>
      </c>
      <c r="J29" s="28" t="s">
        <v>3</v>
      </c>
    </row>
    <row r="30" spans="1:10" x14ac:dyDescent="0.25">
      <c r="A30" s="110" t="s">
        <v>82</v>
      </c>
      <c r="B30" s="110"/>
      <c r="C30" s="110"/>
      <c r="D30" s="110"/>
      <c r="E30" s="110"/>
      <c r="F30" s="10">
        <v>1500</v>
      </c>
      <c r="G30" s="3">
        <v>1500</v>
      </c>
      <c r="H30" s="3">
        <v>1500</v>
      </c>
      <c r="I30" s="3">
        <v>1500</v>
      </c>
      <c r="J30" s="3">
        <v>1500</v>
      </c>
    </row>
    <row r="31" spans="1:10" ht="15.75" thickBot="1" x14ac:dyDescent="0.3">
      <c r="A31" s="137" t="s">
        <v>50</v>
      </c>
      <c r="B31" s="137"/>
      <c r="C31" s="137"/>
      <c r="D31" s="137"/>
      <c r="E31" s="137"/>
      <c r="F31" s="10">
        <v>119000</v>
      </c>
      <c r="G31" s="97">
        <v>119000</v>
      </c>
      <c r="H31" s="97">
        <v>119000</v>
      </c>
      <c r="I31" s="97">
        <v>119000</v>
      </c>
      <c r="J31" s="97">
        <v>119000</v>
      </c>
    </row>
    <row r="32" spans="1:10" ht="15.75" thickBot="1" x14ac:dyDescent="0.3">
      <c r="A32" s="116" t="s">
        <v>8</v>
      </c>
      <c r="B32" s="117"/>
      <c r="C32" s="117"/>
      <c r="D32" s="117"/>
      <c r="E32" s="117"/>
      <c r="F32" s="98">
        <f>SUM(F30:F31)</f>
        <v>120500</v>
      </c>
      <c r="G32" s="96">
        <f>SUM(G30:G31)</f>
        <v>120500</v>
      </c>
      <c r="H32" s="96">
        <f>SUM(H30:H31)</f>
        <v>120500</v>
      </c>
      <c r="I32" s="96">
        <f>SUM(I30:I31)</f>
        <v>120500</v>
      </c>
      <c r="J32" s="96">
        <f>SUM(J30:J31)</f>
        <v>120500</v>
      </c>
    </row>
    <row r="33" spans="1:10" ht="18.75" x14ac:dyDescent="0.3">
      <c r="A33" s="1"/>
      <c r="B33" s="1"/>
      <c r="C33" s="1"/>
      <c r="D33" s="1"/>
      <c r="E33" s="1"/>
      <c r="F33" s="2"/>
      <c r="G33" s="2"/>
      <c r="H33" s="2"/>
      <c r="I33" s="2"/>
      <c r="J33" s="2"/>
    </row>
    <row r="34" spans="1:10" x14ac:dyDescent="0.25">
      <c r="A34" s="108" t="s">
        <v>9</v>
      </c>
      <c r="B34" s="109"/>
      <c r="C34" s="109"/>
      <c r="D34" s="109"/>
      <c r="E34" s="105"/>
      <c r="F34" s="21" t="s">
        <v>1</v>
      </c>
      <c r="G34" s="30" t="s">
        <v>58</v>
      </c>
      <c r="H34" s="30" t="s">
        <v>58</v>
      </c>
      <c r="I34" s="30" t="s">
        <v>58</v>
      </c>
      <c r="J34" s="30" t="s">
        <v>58</v>
      </c>
    </row>
    <row r="35" spans="1:10" x14ac:dyDescent="0.25">
      <c r="A35" s="109"/>
      <c r="B35" s="109"/>
      <c r="C35" s="109"/>
      <c r="D35" s="109"/>
      <c r="E35" s="105"/>
      <c r="F35" s="29">
        <v>2022</v>
      </c>
      <c r="G35" s="23" t="s">
        <v>59</v>
      </c>
      <c r="H35" s="23" t="s">
        <v>60</v>
      </c>
      <c r="I35" s="23" t="s">
        <v>63</v>
      </c>
      <c r="J35" s="23" t="s">
        <v>64</v>
      </c>
    </row>
    <row r="36" spans="1:10" x14ac:dyDescent="0.25">
      <c r="A36" s="118" t="s">
        <v>2</v>
      </c>
      <c r="B36" s="119"/>
      <c r="C36" s="119"/>
      <c r="D36" s="119"/>
      <c r="E36" s="119"/>
      <c r="F36" s="22" t="s">
        <v>3</v>
      </c>
      <c r="G36" s="22" t="s">
        <v>3</v>
      </c>
      <c r="H36" s="22" t="s">
        <v>3</v>
      </c>
      <c r="I36" s="22" t="s">
        <v>3</v>
      </c>
      <c r="J36" s="30" t="s">
        <v>3</v>
      </c>
    </row>
    <row r="37" spans="1:10" x14ac:dyDescent="0.25">
      <c r="A37" s="120" t="s">
        <v>51</v>
      </c>
      <c r="B37" s="121"/>
      <c r="C37" s="121"/>
      <c r="D37" s="121"/>
      <c r="E37" s="122"/>
      <c r="F37" s="9">
        <v>0</v>
      </c>
      <c r="G37" s="3">
        <v>24522</v>
      </c>
      <c r="H37" s="3">
        <v>25264</v>
      </c>
      <c r="I37" s="3">
        <v>25264</v>
      </c>
      <c r="J37" s="86">
        <v>25264</v>
      </c>
    </row>
    <row r="38" spans="1:10" x14ac:dyDescent="0.25">
      <c r="A38" s="129" t="s">
        <v>52</v>
      </c>
      <c r="B38" s="130"/>
      <c r="C38" s="130"/>
      <c r="D38" s="130"/>
      <c r="E38" s="131"/>
      <c r="F38" s="9">
        <v>16400</v>
      </c>
      <c r="G38" s="3">
        <v>16400</v>
      </c>
      <c r="H38" s="81">
        <v>16400</v>
      </c>
      <c r="I38" s="81">
        <v>16400</v>
      </c>
      <c r="J38" s="87">
        <v>16400</v>
      </c>
    </row>
    <row r="39" spans="1:10" x14ac:dyDescent="0.25">
      <c r="A39" s="129" t="s">
        <v>53</v>
      </c>
      <c r="B39" s="130"/>
      <c r="C39" s="130"/>
      <c r="D39" s="130"/>
      <c r="E39" s="131"/>
      <c r="F39" s="9">
        <v>0</v>
      </c>
      <c r="G39" s="3">
        <v>0</v>
      </c>
      <c r="H39" s="3"/>
      <c r="I39" s="3"/>
      <c r="J39" s="87">
        <v>0</v>
      </c>
    </row>
    <row r="40" spans="1:10" x14ac:dyDescent="0.25">
      <c r="A40" s="110" t="s">
        <v>54</v>
      </c>
      <c r="B40" s="110"/>
      <c r="C40" s="110"/>
      <c r="D40" s="110"/>
      <c r="E40" s="110"/>
      <c r="F40" s="9">
        <v>0</v>
      </c>
      <c r="G40" s="99">
        <v>7000</v>
      </c>
      <c r="H40" s="99">
        <v>62800</v>
      </c>
      <c r="I40" s="99">
        <v>73800</v>
      </c>
      <c r="J40" s="100">
        <v>93800</v>
      </c>
    </row>
    <row r="41" spans="1:10" x14ac:dyDescent="0.25">
      <c r="A41" s="110" t="s">
        <v>10</v>
      </c>
      <c r="B41" s="110"/>
      <c r="C41" s="110"/>
      <c r="D41" s="110"/>
      <c r="E41" s="110"/>
      <c r="F41" s="9">
        <v>154040</v>
      </c>
      <c r="G41" s="81">
        <v>154040</v>
      </c>
      <c r="H41" s="81">
        <v>154040</v>
      </c>
      <c r="I41" s="81">
        <v>154040</v>
      </c>
      <c r="J41" s="101">
        <v>211629</v>
      </c>
    </row>
    <row r="42" spans="1:10" ht="15.75" thickBot="1" x14ac:dyDescent="0.3">
      <c r="A42" s="137" t="s">
        <v>55</v>
      </c>
      <c r="B42" s="137"/>
      <c r="C42" s="137"/>
      <c r="D42" s="137"/>
      <c r="E42" s="137"/>
      <c r="F42" s="10">
        <v>0</v>
      </c>
      <c r="G42" s="8"/>
      <c r="H42" s="8"/>
      <c r="I42" s="8"/>
      <c r="J42" s="88"/>
    </row>
    <row r="43" spans="1:10" ht="15.75" thickBot="1" x14ac:dyDescent="0.3">
      <c r="A43" s="123" t="s">
        <v>83</v>
      </c>
      <c r="B43" s="124"/>
      <c r="C43" s="124"/>
      <c r="D43" s="124"/>
      <c r="E43" s="125"/>
      <c r="F43" s="11">
        <v>0</v>
      </c>
      <c r="G43" s="84">
        <f>SUM(G37:G42)</f>
        <v>201962</v>
      </c>
      <c r="H43" s="84">
        <f>SUM(H37:H42)</f>
        <v>258504</v>
      </c>
      <c r="I43" s="84">
        <f>SUM(I37:I42)</f>
        <v>269504</v>
      </c>
      <c r="J43" s="85">
        <f>SUM(J37:J42)</f>
        <v>347093</v>
      </c>
    </row>
    <row r="44" spans="1:10" ht="15.75" thickBot="1" x14ac:dyDescent="0.3">
      <c r="A44" s="132" t="s">
        <v>56</v>
      </c>
      <c r="B44" s="133"/>
      <c r="C44" s="133"/>
      <c r="D44" s="133"/>
      <c r="E44" s="134"/>
      <c r="F44" s="17">
        <v>0</v>
      </c>
      <c r="G44" s="102">
        <v>0</v>
      </c>
      <c r="H44" s="102">
        <v>0</v>
      </c>
      <c r="I44" s="102">
        <v>0</v>
      </c>
      <c r="J44" s="94">
        <v>0</v>
      </c>
    </row>
    <row r="45" spans="1:10" ht="15.75" thickBot="1" x14ac:dyDescent="0.3">
      <c r="A45" s="126" t="s">
        <v>11</v>
      </c>
      <c r="B45" s="127"/>
      <c r="C45" s="127"/>
      <c r="D45" s="127"/>
      <c r="E45" s="128"/>
      <c r="F45" s="98">
        <f>SUM(F37:F44)</f>
        <v>170440</v>
      </c>
      <c r="G45" s="103">
        <f>SUM(G43:G44)</f>
        <v>201962</v>
      </c>
      <c r="H45" s="103">
        <f>SUM(H43:H44)</f>
        <v>258504</v>
      </c>
      <c r="I45" s="103">
        <f>SUM(I43:I44)</f>
        <v>269504</v>
      </c>
      <c r="J45" s="103">
        <f>SUM(J43:J44)</f>
        <v>347093</v>
      </c>
    </row>
    <row r="46" spans="1:10" ht="16.5" thickTop="1" thickBot="1" x14ac:dyDescent="0.3">
      <c r="A46" s="113" t="s">
        <v>12</v>
      </c>
      <c r="B46" s="114"/>
      <c r="C46" s="114"/>
      <c r="D46" s="114"/>
      <c r="E46" s="115"/>
      <c r="F46" s="104">
        <f>F24+F32+F45</f>
        <v>1466240</v>
      </c>
      <c r="G46" s="104">
        <f>G24+G32+G45</f>
        <v>1467688</v>
      </c>
      <c r="H46" s="104">
        <f>H24+H32+H45</f>
        <v>1524230</v>
      </c>
      <c r="I46" s="104">
        <f>I24+I32+I45</f>
        <v>1538630</v>
      </c>
      <c r="J46" s="104">
        <f>J24+J32+J45</f>
        <v>1622416</v>
      </c>
    </row>
    <row r="47" spans="1:10" ht="15.75" thickTop="1" x14ac:dyDescent="0.25"/>
  </sheetData>
  <mergeCells count="39">
    <mergeCell ref="A1:G2"/>
    <mergeCell ref="A42:E42"/>
    <mergeCell ref="A3:E4"/>
    <mergeCell ref="A5:E5"/>
    <mergeCell ref="A6:E6"/>
    <mergeCell ref="A24:E24"/>
    <mergeCell ref="A22:E22"/>
    <mergeCell ref="A23:E23"/>
    <mergeCell ref="A16:E16"/>
    <mergeCell ref="A17:E17"/>
    <mergeCell ref="A20:E20"/>
    <mergeCell ref="A21:E21"/>
    <mergeCell ref="A7:E7"/>
    <mergeCell ref="A30:E30"/>
    <mergeCell ref="A31:E31"/>
    <mergeCell ref="A18:E18"/>
    <mergeCell ref="A46:E46"/>
    <mergeCell ref="A32:E32"/>
    <mergeCell ref="A34:E35"/>
    <mergeCell ref="A36:E36"/>
    <mergeCell ref="A37:E37"/>
    <mergeCell ref="A40:E40"/>
    <mergeCell ref="A43:E43"/>
    <mergeCell ref="A45:E45"/>
    <mergeCell ref="A41:E41"/>
    <mergeCell ref="A38:E38"/>
    <mergeCell ref="A39:E39"/>
    <mergeCell ref="A44:E44"/>
    <mergeCell ref="A29:E29"/>
    <mergeCell ref="A27:E28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6" workbookViewId="0">
      <selection activeCell="H44" sqref="H44"/>
    </sheetView>
  </sheetViews>
  <sheetFormatPr defaultRowHeight="15" x14ac:dyDescent="0.25"/>
  <cols>
    <col min="6" max="10" width="12.7109375" customWidth="1"/>
    <col min="14" max="14" width="21" customWidth="1"/>
  </cols>
  <sheetData>
    <row r="1" spans="1:14" ht="15" customHeight="1" x14ac:dyDescent="0.35">
      <c r="A1" s="135" t="s">
        <v>61</v>
      </c>
      <c r="B1" s="135"/>
      <c r="C1" s="135"/>
      <c r="D1" s="135"/>
      <c r="E1" s="135"/>
      <c r="F1" s="135"/>
      <c r="G1" s="135"/>
      <c r="H1" s="7"/>
      <c r="I1" s="7"/>
      <c r="J1" s="7"/>
    </row>
    <row r="2" spans="1:14" ht="15" customHeight="1" x14ac:dyDescent="0.35">
      <c r="A2" s="136"/>
      <c r="B2" s="136"/>
      <c r="C2" s="136"/>
      <c r="D2" s="136"/>
      <c r="E2" s="136"/>
      <c r="F2" s="136"/>
      <c r="G2" s="136"/>
      <c r="H2" s="7"/>
      <c r="I2" s="7"/>
      <c r="J2" s="7"/>
    </row>
    <row r="3" spans="1:14" x14ac:dyDescent="0.25">
      <c r="A3" s="146" t="s">
        <v>13</v>
      </c>
      <c r="B3" s="146"/>
      <c r="C3" s="146"/>
      <c r="D3" s="146"/>
      <c r="E3" s="147"/>
      <c r="F3" s="32" t="s">
        <v>1</v>
      </c>
      <c r="G3" s="33" t="s">
        <v>58</v>
      </c>
      <c r="H3" s="33" t="s">
        <v>58</v>
      </c>
      <c r="I3" s="33" t="s">
        <v>58</v>
      </c>
      <c r="J3" s="60" t="s">
        <v>58</v>
      </c>
    </row>
    <row r="4" spans="1:14" ht="15.75" thickBot="1" x14ac:dyDescent="0.3">
      <c r="A4" s="148"/>
      <c r="B4" s="148"/>
      <c r="C4" s="148"/>
      <c r="D4" s="148"/>
      <c r="E4" s="149"/>
      <c r="F4" s="32">
        <v>2022</v>
      </c>
      <c r="G4" s="34" t="s">
        <v>59</v>
      </c>
      <c r="H4" s="35">
        <v>44663</v>
      </c>
      <c r="I4" s="23" t="s">
        <v>63</v>
      </c>
      <c r="J4" s="31" t="s">
        <v>64</v>
      </c>
    </row>
    <row r="5" spans="1:14" ht="15.75" thickTop="1" x14ac:dyDescent="0.25">
      <c r="A5" s="150" t="s">
        <v>2</v>
      </c>
      <c r="B5" s="151"/>
      <c r="C5" s="151"/>
      <c r="D5" s="151"/>
      <c r="E5" s="151"/>
      <c r="F5" s="32" t="s">
        <v>3</v>
      </c>
      <c r="G5" s="36" t="s">
        <v>3</v>
      </c>
      <c r="H5" s="36" t="s">
        <v>3</v>
      </c>
      <c r="I5" s="36" t="s">
        <v>3</v>
      </c>
      <c r="J5" s="36" t="s">
        <v>3</v>
      </c>
    </row>
    <row r="6" spans="1:14" x14ac:dyDescent="0.25">
      <c r="A6" s="167" t="s">
        <v>14</v>
      </c>
      <c r="B6" s="167"/>
      <c r="C6" s="167"/>
      <c r="D6" s="167"/>
      <c r="E6" s="168"/>
      <c r="F6" s="37">
        <v>96030</v>
      </c>
      <c r="G6" s="38">
        <v>96030</v>
      </c>
      <c r="H6" s="38">
        <v>96030</v>
      </c>
      <c r="I6" s="38">
        <v>96030</v>
      </c>
      <c r="J6" s="64">
        <v>96030</v>
      </c>
    </row>
    <row r="7" spans="1:14" x14ac:dyDescent="0.25">
      <c r="A7" s="39" t="s">
        <v>15</v>
      </c>
      <c r="B7" s="40"/>
      <c r="C7" s="40"/>
      <c r="D7" s="40"/>
      <c r="E7" s="40"/>
      <c r="F7" s="37">
        <v>4350</v>
      </c>
      <c r="G7" s="41">
        <v>4350</v>
      </c>
      <c r="H7" s="41">
        <v>4350</v>
      </c>
      <c r="I7" s="41">
        <v>4350</v>
      </c>
      <c r="J7" s="65">
        <v>4350</v>
      </c>
    </row>
    <row r="8" spans="1:14" x14ac:dyDescent="0.25">
      <c r="A8" s="162" t="s">
        <v>16</v>
      </c>
      <c r="B8" s="163"/>
      <c r="C8" s="163"/>
      <c r="D8" s="163"/>
      <c r="E8" s="163"/>
      <c r="F8" s="37">
        <v>5750</v>
      </c>
      <c r="G8" s="41">
        <v>5750</v>
      </c>
      <c r="H8" s="41">
        <v>5750</v>
      </c>
      <c r="I8" s="41">
        <v>5750</v>
      </c>
      <c r="J8" s="65">
        <v>5750</v>
      </c>
    </row>
    <row r="9" spans="1:14" x14ac:dyDescent="0.25">
      <c r="A9" s="162" t="s">
        <v>17</v>
      </c>
      <c r="B9" s="163"/>
      <c r="C9" s="163"/>
      <c r="D9" s="163"/>
      <c r="E9" s="163"/>
      <c r="F9" s="37">
        <v>4700</v>
      </c>
      <c r="G9" s="41">
        <v>4700</v>
      </c>
      <c r="H9" s="41">
        <v>4700</v>
      </c>
      <c r="I9" s="41">
        <v>4700</v>
      </c>
      <c r="J9" s="65">
        <v>4700</v>
      </c>
    </row>
    <row r="10" spans="1:14" x14ac:dyDescent="0.25">
      <c r="A10" s="162" t="s">
        <v>18</v>
      </c>
      <c r="B10" s="163"/>
      <c r="C10" s="163"/>
      <c r="D10" s="163"/>
      <c r="E10" s="163"/>
      <c r="F10" s="37">
        <v>26705</v>
      </c>
      <c r="G10" s="41">
        <v>26705</v>
      </c>
      <c r="H10" s="41">
        <v>26705</v>
      </c>
      <c r="I10" s="41">
        <v>26705</v>
      </c>
      <c r="J10" s="65">
        <v>26705</v>
      </c>
    </row>
    <row r="11" spans="1:14" x14ac:dyDescent="0.25">
      <c r="A11" s="162" t="s">
        <v>19</v>
      </c>
      <c r="B11" s="163"/>
      <c r="C11" s="163"/>
      <c r="D11" s="163"/>
      <c r="E11" s="163"/>
      <c r="F11" s="37">
        <v>610</v>
      </c>
      <c r="G11" s="41">
        <v>610</v>
      </c>
      <c r="H11" s="41">
        <v>610</v>
      </c>
      <c r="I11" s="41">
        <v>610</v>
      </c>
      <c r="J11" s="65">
        <v>610</v>
      </c>
    </row>
    <row r="12" spans="1:14" x14ac:dyDescent="0.25">
      <c r="A12" s="162" t="s">
        <v>20</v>
      </c>
      <c r="B12" s="163"/>
      <c r="C12" s="163"/>
      <c r="D12" s="163"/>
      <c r="E12" s="163"/>
      <c r="F12" s="37">
        <v>600</v>
      </c>
      <c r="G12" s="41">
        <v>600</v>
      </c>
      <c r="H12" s="41">
        <v>600</v>
      </c>
      <c r="I12" s="41">
        <v>600</v>
      </c>
      <c r="J12" s="65">
        <v>600</v>
      </c>
      <c r="N12" s="6"/>
    </row>
    <row r="13" spans="1:14" x14ac:dyDescent="0.25">
      <c r="A13" s="162" t="s">
        <v>21</v>
      </c>
      <c r="B13" s="163"/>
      <c r="C13" s="163"/>
      <c r="D13" s="163"/>
      <c r="E13" s="163"/>
      <c r="F13" s="37">
        <v>20200</v>
      </c>
      <c r="G13" s="41">
        <v>22051</v>
      </c>
      <c r="H13" s="41">
        <v>22051</v>
      </c>
      <c r="I13" s="41">
        <v>22051</v>
      </c>
      <c r="J13" s="65">
        <v>22051</v>
      </c>
      <c r="N13" s="6"/>
    </row>
    <row r="14" spans="1:14" x14ac:dyDescent="0.25">
      <c r="A14" s="162" t="s">
        <v>22</v>
      </c>
      <c r="B14" s="163"/>
      <c r="C14" s="163"/>
      <c r="D14" s="163"/>
      <c r="E14" s="163"/>
      <c r="F14" s="37">
        <v>42750</v>
      </c>
      <c r="G14" s="41">
        <v>42750</v>
      </c>
      <c r="H14" s="41">
        <v>42750</v>
      </c>
      <c r="I14" s="41">
        <v>42750</v>
      </c>
      <c r="J14" s="66">
        <v>42250</v>
      </c>
    </row>
    <row r="15" spans="1:14" x14ac:dyDescent="0.25">
      <c r="A15" s="161" t="s">
        <v>62</v>
      </c>
      <c r="B15" s="161"/>
      <c r="C15" s="161"/>
      <c r="D15" s="161"/>
      <c r="E15" s="162"/>
      <c r="F15" s="37">
        <v>13870</v>
      </c>
      <c r="G15" s="41">
        <v>13870</v>
      </c>
      <c r="H15" s="41">
        <v>13870</v>
      </c>
      <c r="I15" s="41">
        <v>14120</v>
      </c>
      <c r="J15" s="66">
        <v>14120</v>
      </c>
    </row>
    <row r="16" spans="1:14" x14ac:dyDescent="0.25">
      <c r="A16" s="162" t="s">
        <v>23</v>
      </c>
      <c r="B16" s="163"/>
      <c r="C16" s="163"/>
      <c r="D16" s="163"/>
      <c r="E16" s="163"/>
      <c r="F16" s="37">
        <v>25378</v>
      </c>
      <c r="G16" s="41">
        <v>25378</v>
      </c>
      <c r="H16" s="41">
        <v>25378</v>
      </c>
      <c r="I16" s="41">
        <v>26578</v>
      </c>
      <c r="J16" s="66">
        <v>27178</v>
      </c>
    </row>
    <row r="17" spans="1:14" x14ac:dyDescent="0.25">
      <c r="A17" s="162" t="s">
        <v>24</v>
      </c>
      <c r="B17" s="163"/>
      <c r="C17" s="163"/>
      <c r="D17" s="163"/>
      <c r="E17" s="163"/>
      <c r="F17" s="37">
        <v>1600</v>
      </c>
      <c r="G17" s="41">
        <v>1600</v>
      </c>
      <c r="H17" s="41">
        <v>1600</v>
      </c>
      <c r="I17" s="41">
        <v>1600</v>
      </c>
      <c r="J17" s="65">
        <v>1600</v>
      </c>
    </row>
    <row r="18" spans="1:14" x14ac:dyDescent="0.25">
      <c r="A18" s="162" t="s">
        <v>25</v>
      </c>
      <c r="B18" s="163"/>
      <c r="C18" s="163"/>
      <c r="D18" s="163"/>
      <c r="E18" s="163"/>
      <c r="F18" s="37">
        <v>105905</v>
      </c>
      <c r="G18" s="41">
        <v>129858</v>
      </c>
      <c r="H18" s="41">
        <v>130800</v>
      </c>
      <c r="I18" s="41">
        <v>135550</v>
      </c>
      <c r="J18" s="66">
        <v>131319</v>
      </c>
    </row>
    <row r="19" spans="1:14" x14ac:dyDescent="0.25">
      <c r="A19" s="162" t="s">
        <v>26</v>
      </c>
      <c r="B19" s="163"/>
      <c r="C19" s="163"/>
      <c r="D19" s="163"/>
      <c r="E19" s="163"/>
      <c r="F19" s="37">
        <v>3300</v>
      </c>
      <c r="G19" s="41">
        <v>3300</v>
      </c>
      <c r="H19" s="41">
        <v>3300</v>
      </c>
      <c r="I19" s="41">
        <v>3500</v>
      </c>
      <c r="J19" s="65">
        <v>3500</v>
      </c>
    </row>
    <row r="20" spans="1:14" x14ac:dyDescent="0.25">
      <c r="A20" s="162" t="s">
        <v>27</v>
      </c>
      <c r="B20" s="163"/>
      <c r="C20" s="163"/>
      <c r="D20" s="163"/>
      <c r="E20" s="163"/>
      <c r="F20" s="37">
        <v>9000</v>
      </c>
      <c r="G20" s="41">
        <v>9231</v>
      </c>
      <c r="H20" s="41">
        <v>9231</v>
      </c>
      <c r="I20" s="41">
        <v>9231</v>
      </c>
      <c r="J20" s="66">
        <v>8231</v>
      </c>
    </row>
    <row r="21" spans="1:14" x14ac:dyDescent="0.25">
      <c r="A21" s="162" t="s">
        <v>28</v>
      </c>
      <c r="B21" s="163"/>
      <c r="C21" s="163"/>
      <c r="D21" s="163"/>
      <c r="E21" s="163"/>
      <c r="F21" s="37">
        <v>0</v>
      </c>
      <c r="G21" s="41">
        <v>0</v>
      </c>
      <c r="H21" s="41">
        <v>0</v>
      </c>
      <c r="I21" s="41">
        <v>6000</v>
      </c>
      <c r="J21" s="65">
        <v>6000</v>
      </c>
    </row>
    <row r="22" spans="1:14" ht="15.75" thickBot="1" x14ac:dyDescent="0.3">
      <c r="A22" s="162" t="s">
        <v>29</v>
      </c>
      <c r="B22" s="163"/>
      <c r="C22" s="163"/>
      <c r="D22" s="163"/>
      <c r="E22" s="163"/>
      <c r="F22" s="42">
        <v>4500</v>
      </c>
      <c r="G22" s="43">
        <v>4500</v>
      </c>
      <c r="H22" s="43">
        <v>4500</v>
      </c>
      <c r="I22" s="43">
        <v>4500</v>
      </c>
      <c r="J22" s="67">
        <v>4500</v>
      </c>
    </row>
    <row r="23" spans="1:14" ht="15.75" thickTop="1" x14ac:dyDescent="0.25">
      <c r="A23" s="164" t="s">
        <v>30</v>
      </c>
      <c r="B23" s="165"/>
      <c r="C23" s="165"/>
      <c r="D23" s="165"/>
      <c r="E23" s="165"/>
      <c r="F23" s="61">
        <f t="shared" ref="F23" si="0">SUM(F6:F22)</f>
        <v>365248</v>
      </c>
      <c r="G23" s="44">
        <f>SUM(G6:G22)</f>
        <v>391283</v>
      </c>
      <c r="H23" s="44">
        <f>SUM(H6:H22)</f>
        <v>392225</v>
      </c>
      <c r="I23" s="44">
        <f>SUM(I6:I22)</f>
        <v>404625</v>
      </c>
      <c r="J23" s="68">
        <f>SUM(J6:J22)</f>
        <v>399494</v>
      </c>
    </row>
    <row r="24" spans="1:14" x14ac:dyDescent="0.25">
      <c r="A24" s="166" t="s">
        <v>31</v>
      </c>
      <c r="B24" s="166"/>
      <c r="C24" s="166"/>
      <c r="D24" s="166"/>
      <c r="E24" s="166"/>
      <c r="F24" s="63">
        <f>F25+F26+F27+F28</f>
        <v>808152</v>
      </c>
      <c r="G24" s="45">
        <f>SUM(G25:G29)</f>
        <v>783565</v>
      </c>
      <c r="H24" s="45">
        <f>SUM(H25:H29)</f>
        <v>783565</v>
      </c>
      <c r="I24" s="45">
        <f>SUM(I25:I29)</f>
        <v>783565</v>
      </c>
      <c r="J24" s="69">
        <f>J25+J26+J27+J28+J29</f>
        <v>798093</v>
      </c>
    </row>
    <row r="25" spans="1:14" x14ac:dyDescent="0.25">
      <c r="A25" s="145" t="s">
        <v>32</v>
      </c>
      <c r="B25" s="145"/>
      <c r="C25" s="145"/>
      <c r="D25" s="145"/>
      <c r="E25" s="145"/>
      <c r="F25" s="62">
        <v>199152</v>
      </c>
      <c r="G25" s="38">
        <v>204652</v>
      </c>
      <c r="H25" s="38">
        <v>204652</v>
      </c>
      <c r="I25" s="38">
        <v>204652</v>
      </c>
      <c r="J25" s="70">
        <v>214052</v>
      </c>
    </row>
    <row r="26" spans="1:14" x14ac:dyDescent="0.25">
      <c r="A26" s="145" t="s">
        <v>33</v>
      </c>
      <c r="B26" s="145"/>
      <c r="C26" s="145"/>
      <c r="D26" s="145"/>
      <c r="E26" s="145"/>
      <c r="F26" s="46">
        <v>564000</v>
      </c>
      <c r="G26" s="41">
        <v>528744</v>
      </c>
      <c r="H26" s="41">
        <v>528744</v>
      </c>
      <c r="I26" s="41">
        <v>528744</v>
      </c>
      <c r="J26" s="66">
        <v>533641</v>
      </c>
    </row>
    <row r="27" spans="1:14" x14ac:dyDescent="0.25">
      <c r="A27" s="158" t="s">
        <v>57</v>
      </c>
      <c r="B27" s="159"/>
      <c r="C27" s="159"/>
      <c r="D27" s="159"/>
      <c r="E27" s="160"/>
      <c r="F27" s="46"/>
      <c r="G27" s="41">
        <v>3100</v>
      </c>
      <c r="H27" s="41">
        <v>3100</v>
      </c>
      <c r="I27" s="41">
        <v>3100</v>
      </c>
      <c r="J27" s="65">
        <v>3331</v>
      </c>
    </row>
    <row r="28" spans="1:14" x14ac:dyDescent="0.25">
      <c r="A28" s="145" t="s">
        <v>34</v>
      </c>
      <c r="B28" s="145"/>
      <c r="C28" s="145"/>
      <c r="D28" s="145"/>
      <c r="E28" s="145"/>
      <c r="F28" s="47">
        <v>45000</v>
      </c>
      <c r="G28" s="41">
        <v>45000</v>
      </c>
      <c r="H28" s="41">
        <v>45000</v>
      </c>
      <c r="I28" s="41">
        <v>45000</v>
      </c>
      <c r="J28" s="65">
        <v>45000</v>
      </c>
    </row>
    <row r="29" spans="1:14" ht="15.75" thickBot="1" x14ac:dyDescent="0.3">
      <c r="A29" s="156" t="s">
        <v>35</v>
      </c>
      <c r="B29" s="156"/>
      <c r="C29" s="156"/>
      <c r="D29" s="156"/>
      <c r="E29" s="156"/>
      <c r="F29" s="48">
        <v>0</v>
      </c>
      <c r="G29" s="42">
        <v>2069</v>
      </c>
      <c r="H29" s="42">
        <v>2069</v>
      </c>
      <c r="I29" s="42">
        <v>2069</v>
      </c>
      <c r="J29" s="71">
        <v>2069</v>
      </c>
    </row>
    <row r="30" spans="1:14" ht="15.75" thickBot="1" x14ac:dyDescent="0.3">
      <c r="A30" s="49" t="s">
        <v>36</v>
      </c>
      <c r="B30" s="50"/>
      <c r="C30" s="50"/>
      <c r="D30" s="50"/>
      <c r="E30" s="50"/>
      <c r="F30" s="19">
        <f t="shared" ref="F30" si="1">SUM(F23:F24)</f>
        <v>1173400</v>
      </c>
      <c r="G30" s="51">
        <f>SUM(G23+G24)</f>
        <v>1174848</v>
      </c>
      <c r="H30" s="51">
        <f>SUM(H23+H24)</f>
        <v>1175790</v>
      </c>
      <c r="I30" s="51">
        <f>SUM(I23+I24)</f>
        <v>1188190</v>
      </c>
      <c r="J30" s="72">
        <f>SUM(J23+J24)</f>
        <v>1197587</v>
      </c>
    </row>
    <row r="31" spans="1:14" s="6" customFormat="1" ht="64.5" customHeight="1" x14ac:dyDescent="0.25">
      <c r="A31" s="52"/>
      <c r="B31" s="52"/>
      <c r="C31" s="52"/>
      <c r="D31" s="52"/>
      <c r="E31" s="52"/>
      <c r="F31" s="53"/>
      <c r="G31" s="53"/>
      <c r="H31" s="53"/>
      <c r="I31" s="53"/>
      <c r="J31" s="53"/>
      <c r="N31"/>
    </row>
    <row r="32" spans="1:14" s="6" customFormat="1" hidden="1" x14ac:dyDescent="0.25">
      <c r="A32" s="52"/>
      <c r="B32" s="52"/>
      <c r="C32" s="52"/>
      <c r="D32" s="52"/>
      <c r="E32" s="52"/>
      <c r="F32" s="53"/>
      <c r="G32" s="53"/>
      <c r="H32" s="53"/>
      <c r="I32" s="53"/>
      <c r="J32" s="53"/>
      <c r="N32"/>
    </row>
    <row r="33" spans="1:10" hidden="1" x14ac:dyDescent="0.25">
      <c r="A33" s="54"/>
      <c r="B33" s="54"/>
      <c r="C33" s="54"/>
      <c r="D33" s="54"/>
      <c r="E33" s="54"/>
      <c r="F33" s="54"/>
      <c r="G33" s="54"/>
      <c r="H33" s="54"/>
      <c r="I33" s="54"/>
      <c r="J33" s="54"/>
    </row>
    <row r="34" spans="1:10" x14ac:dyDescent="0.25">
      <c r="A34" s="146" t="s">
        <v>37</v>
      </c>
      <c r="B34" s="146"/>
      <c r="C34" s="146"/>
      <c r="D34" s="146"/>
      <c r="E34" s="146"/>
      <c r="F34" s="32" t="s">
        <v>1</v>
      </c>
      <c r="G34" s="33" t="s">
        <v>58</v>
      </c>
      <c r="H34" s="33" t="s">
        <v>58</v>
      </c>
      <c r="I34" s="33" t="s">
        <v>58</v>
      </c>
      <c r="J34" s="60" t="s">
        <v>58</v>
      </c>
    </row>
    <row r="35" spans="1:10" x14ac:dyDescent="0.25">
      <c r="A35" s="146"/>
      <c r="B35" s="146"/>
      <c r="C35" s="146"/>
      <c r="D35" s="146"/>
      <c r="E35" s="146"/>
      <c r="F35" s="32">
        <v>2022</v>
      </c>
      <c r="G35" s="34" t="s">
        <v>59</v>
      </c>
      <c r="H35" s="34" t="s">
        <v>60</v>
      </c>
      <c r="I35" s="23" t="s">
        <v>63</v>
      </c>
      <c r="J35" s="31" t="s">
        <v>64</v>
      </c>
    </row>
    <row r="36" spans="1:10" x14ac:dyDescent="0.25">
      <c r="A36" s="146" t="s">
        <v>2</v>
      </c>
      <c r="B36" s="146"/>
      <c r="C36" s="146"/>
      <c r="D36" s="146"/>
      <c r="E36" s="146"/>
      <c r="F36" s="33" t="s">
        <v>3</v>
      </c>
      <c r="G36" s="33" t="s">
        <v>3</v>
      </c>
      <c r="H36" s="33" t="s">
        <v>3</v>
      </c>
      <c r="I36" s="33" t="s">
        <v>3</v>
      </c>
      <c r="J36" s="60" t="s">
        <v>3</v>
      </c>
    </row>
    <row r="37" spans="1:10" x14ac:dyDescent="0.25">
      <c r="A37" s="145" t="s">
        <v>38</v>
      </c>
      <c r="B37" s="145"/>
      <c r="C37" s="145"/>
      <c r="D37" s="145"/>
      <c r="E37" s="145"/>
      <c r="F37" s="55">
        <v>3500</v>
      </c>
      <c r="G37" s="55">
        <v>3500</v>
      </c>
      <c r="H37" s="55">
        <v>3500</v>
      </c>
      <c r="I37" s="55">
        <v>3500</v>
      </c>
      <c r="J37" s="73">
        <v>3500</v>
      </c>
    </row>
    <row r="38" spans="1:10" x14ac:dyDescent="0.25">
      <c r="A38" s="145" t="s">
        <v>48</v>
      </c>
      <c r="B38" s="145"/>
      <c r="C38" s="145"/>
      <c r="D38" s="145"/>
      <c r="E38" s="145"/>
      <c r="F38" s="55">
        <v>0</v>
      </c>
      <c r="G38" s="55">
        <v>0</v>
      </c>
      <c r="H38" s="55">
        <v>0</v>
      </c>
      <c r="I38" s="55">
        <v>0</v>
      </c>
      <c r="J38" s="74">
        <v>0</v>
      </c>
    </row>
    <row r="39" spans="1:10" x14ac:dyDescent="0.25">
      <c r="A39" s="145" t="s">
        <v>39</v>
      </c>
      <c r="B39" s="145"/>
      <c r="C39" s="145"/>
      <c r="D39" s="145"/>
      <c r="E39" s="145"/>
      <c r="F39" s="55">
        <v>42000</v>
      </c>
      <c r="G39" s="55">
        <v>42000</v>
      </c>
      <c r="H39" s="55">
        <v>42000</v>
      </c>
      <c r="I39" s="55">
        <v>42000</v>
      </c>
      <c r="J39" s="74">
        <v>42000</v>
      </c>
    </row>
    <row r="40" spans="1:10" x14ac:dyDescent="0.25">
      <c r="A40" s="145" t="s">
        <v>40</v>
      </c>
      <c r="B40" s="145"/>
      <c r="C40" s="145"/>
      <c r="D40" s="145"/>
      <c r="E40" s="145"/>
      <c r="F40" s="55">
        <v>9700</v>
      </c>
      <c r="G40" s="55">
        <v>9700</v>
      </c>
      <c r="H40" s="55">
        <v>9700</v>
      </c>
      <c r="I40" s="55">
        <v>9700</v>
      </c>
      <c r="J40" s="65">
        <v>9700</v>
      </c>
    </row>
    <row r="41" spans="1:10" x14ac:dyDescent="0.25">
      <c r="A41" s="145" t="s">
        <v>41</v>
      </c>
      <c r="B41" s="145"/>
      <c r="C41" s="145"/>
      <c r="D41" s="145"/>
      <c r="E41" s="145"/>
      <c r="F41" s="55">
        <v>132340</v>
      </c>
      <c r="G41" s="55">
        <v>132340</v>
      </c>
      <c r="H41" s="41">
        <v>187940</v>
      </c>
      <c r="I41" s="41">
        <v>249940</v>
      </c>
      <c r="J41" s="66">
        <v>321329</v>
      </c>
    </row>
    <row r="42" spans="1:10" x14ac:dyDescent="0.25">
      <c r="A42" s="145" t="s">
        <v>47</v>
      </c>
      <c r="B42" s="145"/>
      <c r="C42" s="145"/>
      <c r="D42" s="145"/>
      <c r="E42" s="145"/>
      <c r="F42" s="55">
        <v>87000</v>
      </c>
      <c r="G42" s="55">
        <v>87000</v>
      </c>
      <c r="H42" s="55">
        <v>87000</v>
      </c>
      <c r="I42" s="41">
        <v>27000</v>
      </c>
      <c r="J42" s="65">
        <v>27000</v>
      </c>
    </row>
    <row r="43" spans="1:10" ht="15.75" thickBot="1" x14ac:dyDescent="0.3">
      <c r="A43" s="156" t="s">
        <v>49</v>
      </c>
      <c r="B43" s="156"/>
      <c r="C43" s="156"/>
      <c r="D43" s="156"/>
      <c r="E43" s="156"/>
      <c r="F43" s="56">
        <v>0</v>
      </c>
      <c r="G43" s="56">
        <v>0</v>
      </c>
      <c r="H43" s="56">
        <v>0</v>
      </c>
      <c r="I43" s="43">
        <v>0</v>
      </c>
      <c r="J43" s="75">
        <v>0</v>
      </c>
    </row>
    <row r="44" spans="1:10" ht="15.75" thickBot="1" x14ac:dyDescent="0.3">
      <c r="A44" s="49" t="s">
        <v>42</v>
      </c>
      <c r="B44" s="50"/>
      <c r="C44" s="50"/>
      <c r="D44" s="50"/>
      <c r="E44" s="50"/>
      <c r="F44" s="19">
        <f>SUM(F37:F43)</f>
        <v>274540</v>
      </c>
      <c r="G44" s="51">
        <f>SUM(G37:G43)</f>
        <v>274540</v>
      </c>
      <c r="H44" s="51">
        <f>SUM(H37:H43)</f>
        <v>330140</v>
      </c>
      <c r="I44" s="51">
        <f>SUM(I37:I43)</f>
        <v>332140</v>
      </c>
      <c r="J44" s="72">
        <f>SUM(J37:J43)</f>
        <v>403529</v>
      </c>
    </row>
    <row r="45" spans="1:10" ht="7.5" customHeight="1" x14ac:dyDescent="0.25">
      <c r="A45" s="54"/>
      <c r="B45" s="54"/>
      <c r="C45" s="54"/>
      <c r="D45" s="54"/>
      <c r="E45" s="54"/>
      <c r="F45" s="54"/>
      <c r="G45" s="54"/>
      <c r="H45" s="54"/>
      <c r="I45" s="54"/>
      <c r="J45" s="54"/>
    </row>
    <row r="46" spans="1:10" x14ac:dyDescent="0.25">
      <c r="A46" s="146" t="s">
        <v>43</v>
      </c>
      <c r="B46" s="146"/>
      <c r="C46" s="146"/>
      <c r="D46" s="146"/>
      <c r="E46" s="147"/>
      <c r="F46" s="32" t="s">
        <v>1</v>
      </c>
      <c r="G46" s="33" t="s">
        <v>58</v>
      </c>
      <c r="H46" s="33" t="s">
        <v>58</v>
      </c>
      <c r="I46" s="33" t="s">
        <v>58</v>
      </c>
      <c r="J46" s="60" t="s">
        <v>58</v>
      </c>
    </row>
    <row r="47" spans="1:10" ht="15.75" thickBot="1" x14ac:dyDescent="0.3">
      <c r="A47" s="148"/>
      <c r="B47" s="148"/>
      <c r="C47" s="148"/>
      <c r="D47" s="148"/>
      <c r="E47" s="149"/>
      <c r="F47" s="32">
        <v>2022</v>
      </c>
      <c r="G47" s="34" t="s">
        <v>59</v>
      </c>
      <c r="H47" s="34" t="s">
        <v>60</v>
      </c>
      <c r="I47" s="23" t="s">
        <v>63</v>
      </c>
      <c r="J47" s="31" t="s">
        <v>64</v>
      </c>
    </row>
    <row r="48" spans="1:10" ht="15.75" thickTop="1" x14ac:dyDescent="0.25">
      <c r="A48" s="150" t="s">
        <v>2</v>
      </c>
      <c r="B48" s="151"/>
      <c r="C48" s="151"/>
      <c r="D48" s="151"/>
      <c r="E48" s="151"/>
      <c r="F48" s="33" t="s">
        <v>3</v>
      </c>
      <c r="G48" s="36" t="s">
        <v>3</v>
      </c>
      <c r="H48" s="36" t="s">
        <v>3</v>
      </c>
      <c r="I48" s="36" t="s">
        <v>3</v>
      </c>
      <c r="J48" s="36" t="s">
        <v>3</v>
      </c>
    </row>
    <row r="49" spans="1:10" x14ac:dyDescent="0.25">
      <c r="A49" s="157" t="s">
        <v>65</v>
      </c>
      <c r="B49" s="157"/>
      <c r="C49" s="157"/>
      <c r="D49" s="157"/>
      <c r="E49" s="157"/>
      <c r="F49" s="76">
        <v>0</v>
      </c>
      <c r="G49" s="77">
        <v>0</v>
      </c>
      <c r="H49" s="77">
        <v>0</v>
      </c>
      <c r="I49" s="77">
        <v>0</v>
      </c>
      <c r="J49" s="78">
        <v>3000</v>
      </c>
    </row>
    <row r="50" spans="1:10" ht="15.75" thickBot="1" x14ac:dyDescent="0.3">
      <c r="A50" s="152" t="s">
        <v>44</v>
      </c>
      <c r="B50" s="152"/>
      <c r="C50" s="152"/>
      <c r="D50" s="152"/>
      <c r="E50" s="153"/>
      <c r="F50" s="57">
        <v>18300</v>
      </c>
      <c r="G50" s="57">
        <v>18300</v>
      </c>
      <c r="H50" s="57">
        <v>18300</v>
      </c>
      <c r="I50" s="57">
        <v>18300</v>
      </c>
      <c r="J50" s="57">
        <v>18300</v>
      </c>
    </row>
    <row r="51" spans="1:10" ht="15.75" thickBot="1" x14ac:dyDescent="0.3">
      <c r="A51" s="154" t="s">
        <v>45</v>
      </c>
      <c r="B51" s="155"/>
      <c r="C51" s="155"/>
      <c r="D51" s="155"/>
      <c r="E51" s="155"/>
      <c r="F51" s="58">
        <f>SUM(F50)</f>
        <v>18300</v>
      </c>
      <c r="G51" s="58">
        <f>SUM(G50)</f>
        <v>18300</v>
      </c>
      <c r="H51" s="58">
        <f>SUM(H50)</f>
        <v>18300</v>
      </c>
      <c r="I51" s="58">
        <f>SUM(I50)</f>
        <v>18300</v>
      </c>
      <c r="J51" s="58">
        <f>SUM(J49:J50)</f>
        <v>21300</v>
      </c>
    </row>
    <row r="52" spans="1:10" ht="16.5" thickTop="1" thickBot="1" x14ac:dyDescent="0.3">
      <c r="A52" s="143" t="s">
        <v>46</v>
      </c>
      <c r="B52" s="144"/>
      <c r="C52" s="144"/>
      <c r="D52" s="144"/>
      <c r="E52" s="144"/>
      <c r="F52" s="59">
        <f>SUM(F30,F44,F51,)</f>
        <v>1466240</v>
      </c>
      <c r="G52" s="59">
        <f>SUM(G30+G44+G51)</f>
        <v>1467688</v>
      </c>
      <c r="H52" s="59">
        <f>SUM(H30+H44+H51)</f>
        <v>1524230</v>
      </c>
      <c r="I52" s="59">
        <f>SUM(I30+I44+I51)</f>
        <v>1538630</v>
      </c>
      <c r="J52" s="59">
        <f>SUM(J30+J44+J51)</f>
        <v>1622416</v>
      </c>
    </row>
    <row r="53" spans="1:10" ht="15.75" thickTop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</row>
    <row r="54" spans="1:10" x14ac:dyDescent="0.25">
      <c r="A54" s="54"/>
      <c r="B54" s="54"/>
      <c r="C54" s="54"/>
      <c r="D54" s="54"/>
      <c r="E54" s="54"/>
      <c r="F54" s="54"/>
      <c r="G54" s="54"/>
      <c r="H54" s="54"/>
      <c r="I54" s="54"/>
      <c r="J54" s="54"/>
    </row>
    <row r="55" spans="1:10" x14ac:dyDescent="0.25">
      <c r="A55" s="54"/>
      <c r="B55" s="54"/>
      <c r="C55" s="54"/>
      <c r="D55" s="54"/>
      <c r="E55" s="54"/>
      <c r="F55" s="54"/>
      <c r="G55" s="54"/>
      <c r="H55" s="54"/>
      <c r="I55" s="54"/>
      <c r="J55" s="54"/>
    </row>
  </sheetData>
  <mergeCells count="41">
    <mergeCell ref="A1:G2"/>
    <mergeCell ref="A14:E14"/>
    <mergeCell ref="A3:E4"/>
    <mergeCell ref="A5:E5"/>
    <mergeCell ref="A6:E6"/>
    <mergeCell ref="A8:E8"/>
    <mergeCell ref="A9:E9"/>
    <mergeCell ref="A10:E10"/>
    <mergeCell ref="A11:E11"/>
    <mergeCell ref="A12:E12"/>
    <mergeCell ref="A13:E13"/>
    <mergeCell ref="A25:E25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6:E26"/>
    <mergeCell ref="A28:E28"/>
    <mergeCell ref="A29:E29"/>
    <mergeCell ref="A34:E35"/>
    <mergeCell ref="A36:E36"/>
    <mergeCell ref="A27:E27"/>
    <mergeCell ref="A52:E52"/>
    <mergeCell ref="A37:E37"/>
    <mergeCell ref="A39:E39"/>
    <mergeCell ref="A40:E40"/>
    <mergeCell ref="A41:E41"/>
    <mergeCell ref="A46:E47"/>
    <mergeCell ref="A48:E48"/>
    <mergeCell ref="A50:E50"/>
    <mergeCell ref="A51:E51"/>
    <mergeCell ref="A42:E42"/>
    <mergeCell ref="A38:E38"/>
    <mergeCell ref="A43:E43"/>
    <mergeCell ref="A49:E49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2022-08-23T10:54:31Z</dcterms:modified>
</cp:coreProperties>
</file>