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6060" activeTab="1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I57" i="2" l="1"/>
  <c r="I50" i="2"/>
  <c r="I30" i="2"/>
  <c r="I24" i="2"/>
  <c r="I23" i="2"/>
  <c r="I56" i="2"/>
  <c r="I56" i="1"/>
  <c r="I53" i="1"/>
  <c r="I55" i="1" s="1"/>
  <c r="I42" i="1"/>
  <c r="I19" i="1"/>
  <c r="I9" i="1"/>
  <c r="I23" i="1" s="1"/>
  <c r="I25" i="1" s="1"/>
  <c r="G53" i="1" l="1"/>
  <c r="G55" i="1" s="1"/>
  <c r="G42" i="1"/>
  <c r="G19" i="1"/>
  <c r="G9" i="1"/>
  <c r="G23" i="1" s="1"/>
  <c r="G25" i="1" s="1"/>
  <c r="G56" i="2"/>
  <c r="G50" i="2"/>
  <c r="G24" i="2"/>
  <c r="G23" i="2"/>
  <c r="G30" i="2" s="1"/>
  <c r="G57" i="2" s="1"/>
  <c r="G56" i="1" l="1"/>
  <c r="H50" i="2" l="1"/>
  <c r="F50" i="2" l="1"/>
  <c r="H24" i="2"/>
  <c r="H23" i="2"/>
  <c r="H30" i="2" s="1"/>
  <c r="F24" i="2"/>
  <c r="F23" i="2"/>
  <c r="H53" i="1"/>
  <c r="H55" i="1" s="1"/>
  <c r="H57" i="2" l="1"/>
  <c r="H42" i="1"/>
  <c r="H25" i="1"/>
  <c r="H56" i="1" s="1"/>
  <c r="H23" i="1"/>
  <c r="H19" i="1"/>
  <c r="H9" i="1"/>
  <c r="F42" i="1"/>
  <c r="F25" i="1"/>
  <c r="F23" i="1"/>
  <c r="H56" i="2" l="1"/>
  <c r="F19" i="1" l="1"/>
  <c r="F9" i="1" l="1"/>
  <c r="F30" i="2"/>
  <c r="F56" i="2" l="1"/>
  <c r="F56" i="1" l="1"/>
  <c r="F57" i="2"/>
</calcChain>
</file>

<file path=xl/sharedStrings.xml><?xml version="1.0" encoding="utf-8"?>
<sst xmlns="http://schemas.openxmlformats.org/spreadsheetml/2006/main" count="149" uniqueCount="85">
  <si>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</si>
  <si>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</si>
  <si>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</si>
  <si>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</si>
  <si>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</si>
  <si>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</si>
  <si>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</si>
  <si>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</si>
  <si>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</si>
  <si>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</si>
  <si>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</si>
  <si>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</si>
  <si>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</si>
  <si>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</si>
  <si>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</si>
  <si>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</si>
  <si>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</si>
  <si>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</si>
  <si>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</si>
  <si>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</si>
  <si>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</si>
  <si>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</si>
  <si>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</si>
  <si>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</si>
  <si>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</si>
  <si>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</si>
  <si>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</si>
  <si>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</si>
  <si>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</si>
  <si>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</si>
  <si>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</si>
  <si>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</si>
  <si>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</si>
  <si>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</si>
  <si>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</si>
  <si>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</si>
  <si>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</si>
  <si>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</si>
  <si>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</si>
  <si>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</si>
  <si>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</si>
  <si>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</si>
  <si>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</si>
  <si>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</si>
  <si>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</si>
  <si>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</si>
  <si>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</si>
  <si>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</si>
  <si>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</si>
  <si>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</si>
  <si>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</si>
  <si>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</si>
  <si>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</si>
  <si>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</si>
  <si>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</si>
  <si>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</si>
  <si>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</si>
  <si>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</si>
  <si>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</si>
  <si>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</si>
  <si>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</si>
  <si>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</si>
  <si>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</si>
  <si>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</si>
  <si>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</si>
  <si>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</si>
  <si>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721-Transféy vrámci verejnej správy</t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</si>
  <si>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-Granty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</si>
  <si>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</si>
  <si>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322-Kapitálový transfer z Environ.fondu</t>
  </si>
  <si>
    <t>453-Zostatok prostr.z predchádzaj.rok. /KZ 131x/</t>
  </si>
  <si>
    <t>453-Zostatok prostr.z predchádzaj.rok. /KZ 46/</t>
  </si>
  <si>
    <t>453-Zostatok prostr.z predchádzaj.rok./KZ111/</t>
  </si>
  <si>
    <t>453-Zostatok prostr.z predchádzaj-rok/KZ45/</t>
  </si>
  <si>
    <t>456-Iné príjmové finančné operácie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</si>
  <si>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</si>
  <si>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514-Ostatné úvery, pôžičky a návr.fin.výpom.</t>
  </si>
  <si>
    <t xml:space="preserve">                    PODPORA STRAVOVANIA</t>
  </si>
  <si>
    <t>zmeny k</t>
  </si>
  <si>
    <t xml:space="preserve">zmeny k </t>
  </si>
  <si>
    <t xml:space="preserve"> ROZPOČET OBCE RAKOVICE 2021-ZMENY SCHVÁLENÉ</t>
  </si>
  <si>
    <t>31.3.</t>
  </si>
  <si>
    <t>31.03.</t>
  </si>
  <si>
    <t>26.4.</t>
  </si>
  <si>
    <t>30.6.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</si>
</sst>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8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0" fillId="0" borderId="24" xfId="0" applyNumberFormat="1" applyBorder="1"/>
    <xf numFmtId="0" fontId="11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11" fillId="2" borderId="0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13" fillId="3" borderId="27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28" xfId="0" applyNumberFormat="1" applyBorder="1"/>
    <xf numFmtId="4" fontId="13" fillId="4" borderId="30" xfId="0" applyNumberFormat="1" applyFont="1" applyFill="1" applyBorder="1"/>
    <xf numFmtId="4" fontId="13" fillId="4" borderId="31" xfId="0" applyNumberFormat="1" applyFont="1" applyFill="1" applyBorder="1"/>
    <xf numFmtId="0" fontId="7" fillId="0" borderId="0" xfId="0" applyFont="1" applyAlignmen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3" borderId="33" xfId="0" applyFont="1" applyFill="1" applyBorder="1"/>
    <xf numFmtId="0" fontId="11" fillId="3" borderId="32" xfId="0" applyFont="1" applyFill="1" applyBorder="1"/>
    <xf numFmtId="4" fontId="13" fillId="3" borderId="16" xfId="0" applyNumberFormat="1" applyFont="1" applyFill="1" applyBorder="1"/>
    <xf numFmtId="4" fontId="6" fillId="2" borderId="1" xfId="0" applyNumberFormat="1" applyFont="1" applyFill="1" applyBorder="1"/>
    <xf numFmtId="4" fontId="13" fillId="2" borderId="35" xfId="0" applyNumberFormat="1" applyFont="1" applyFill="1" applyBorder="1"/>
    <xf numFmtId="0" fontId="0" fillId="0" borderId="1" xfId="0" applyBorder="1" applyAlignment="1">
      <alignment horizontal="center"/>
    </xf>
    <xf numFmtId="4" fontId="6" fillId="3" borderId="1" xfId="0" applyNumberFormat="1" applyFont="1" applyFill="1" applyBorder="1"/>
    <xf numFmtId="4" fontId="0" fillId="4" borderId="1" xfId="0" applyNumberFormat="1" applyFill="1" applyBorder="1"/>
    <xf numFmtId="4" fontId="14" fillId="2" borderId="1" xfId="0" applyNumberFormat="1" applyFont="1" applyFill="1" applyBorder="1"/>
    <xf numFmtId="4" fontId="0" fillId="2" borderId="14" xfId="0" applyNumberFormat="1" applyFont="1" applyFill="1" applyBorder="1"/>
    <xf numFmtId="4" fontId="15" fillId="2" borderId="1" xfId="0" applyNumberFormat="1" applyFont="1" applyFill="1" applyBorder="1"/>
    <xf numFmtId="4" fontId="14" fillId="2" borderId="40" xfId="0" applyNumberFormat="1" applyFont="1" applyFill="1" applyBorder="1"/>
    <xf numFmtId="4" fontId="0" fillId="3" borderId="40" xfId="0" applyNumberFormat="1" applyFont="1" applyFill="1" applyBorder="1"/>
    <xf numFmtId="4" fontId="0" fillId="2" borderId="16" xfId="0" applyNumberFormat="1" applyFont="1" applyFill="1" applyBorder="1"/>
    <xf numFmtId="4" fontId="6" fillId="2" borderId="11" xfId="0" applyNumberFormat="1" applyFont="1" applyFill="1" applyBorder="1"/>
    <xf numFmtId="4" fontId="6" fillId="2" borderId="43" xfId="0" applyNumberFormat="1" applyFont="1" applyFill="1" applyBorder="1"/>
    <xf numFmtId="4" fontId="0" fillId="0" borderId="1" xfId="0" applyNumberFormat="1" applyFont="1" applyFill="1" applyBorder="1"/>
    <xf numFmtId="4" fontId="0" fillId="0" borderId="14" xfId="0" applyNumberFormat="1" applyFont="1" applyFill="1" applyBorder="1"/>
    <xf numFmtId="4" fontId="13" fillId="0" borderId="1" xfId="0" applyNumberFormat="1" applyFont="1" applyBorder="1" applyAlignment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16" fillId="2" borderId="1" xfId="0" applyNumberFormat="1" applyFont="1" applyFill="1" applyBorder="1"/>
    <xf numFmtId="2" fontId="0" fillId="0" borderId="1" xfId="0" applyNumberFormat="1" applyBorder="1" applyAlignment="1">
      <alignment horizontal="right"/>
    </xf>
    <xf numFmtId="4" fontId="13" fillId="3" borderId="1" xfId="0" applyNumberFormat="1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6" fillId="0" borderId="1" xfId="0" applyNumberFormat="1" applyFont="1" applyFill="1" applyBorder="1"/>
    <xf numFmtId="4" fontId="0" fillId="0" borderId="11" xfId="0" applyNumberFormat="1" applyFont="1" applyFill="1" applyBorder="1"/>
    <xf numFmtId="4" fontId="0" fillId="4" borderId="1" xfId="0" applyNumberFormat="1" applyFont="1" applyFill="1" applyBorder="1"/>
    <xf numFmtId="4" fontId="13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4" borderId="1" xfId="0" applyNumberFormat="1" applyFill="1" applyBorder="1" applyAlignment="1">
      <alignment horizontal="right"/>
    </xf>
    <xf numFmtId="4" fontId="16" fillId="0" borderId="1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11" fillId="3" borderId="38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3" borderId="29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2" borderId="33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11" fillId="2" borderId="34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A27" sqref="A27:XFD27"/>
    </sheetView>
  </sheetViews>
  <sheetFormatPr defaultRowHeight="15" x14ac:dyDescent="0.25"/>
  <cols>
    <col min="5" max="5" width="9.140625" customWidth="1"/>
    <col min="6" max="9" width="12.7109375" customWidth="1"/>
  </cols>
  <sheetData>
    <row r="1" spans="1:9" ht="15" customHeight="1" x14ac:dyDescent="0.25">
      <c r="A1" s="64" t="s">
        <v>80</v>
      </c>
      <c r="B1" s="64"/>
      <c r="C1" s="64"/>
      <c r="D1" s="64"/>
      <c r="E1" s="64"/>
      <c r="F1" s="64"/>
      <c r="G1" s="64"/>
      <c r="H1" s="64"/>
    </row>
    <row r="2" spans="1:9" ht="15" customHeight="1" x14ac:dyDescent="0.25">
      <c r="A2" s="65"/>
      <c r="B2" s="65"/>
      <c r="C2" s="65"/>
      <c r="D2" s="65"/>
      <c r="E2" s="65"/>
      <c r="F2" s="65"/>
      <c r="G2" s="65"/>
      <c r="H2" s="65"/>
    </row>
    <row r="3" spans="1:9" x14ac:dyDescent="0.25">
      <c r="A3" s="70" t="s">
        <v>0</v>
      </c>
      <c r="B3" s="71"/>
      <c r="C3" s="71"/>
      <c r="D3" s="71"/>
      <c r="E3" s="72"/>
      <c r="F3" s="17" t="s">
        <v>1</v>
      </c>
      <c r="G3" s="1" t="s">
        <v>78</v>
      </c>
      <c r="H3" s="1" t="s">
        <v>78</v>
      </c>
      <c r="I3" s="1" t="s">
        <v>78</v>
      </c>
    </row>
    <row r="4" spans="1:9" x14ac:dyDescent="0.25">
      <c r="A4" s="71"/>
      <c r="B4" s="71"/>
      <c r="C4" s="71"/>
      <c r="D4" s="71"/>
      <c r="E4" s="72"/>
      <c r="F4" s="17">
        <v>2021</v>
      </c>
      <c r="G4" s="1" t="s">
        <v>82</v>
      </c>
      <c r="H4" s="1" t="s">
        <v>83</v>
      </c>
      <c r="I4" s="1" t="s">
        <v>84</v>
      </c>
    </row>
    <row r="5" spans="1:9" ht="15.75" thickBot="1" x14ac:dyDescent="0.3">
      <c r="A5" s="73" t="s">
        <v>2</v>
      </c>
      <c r="B5" s="74"/>
      <c r="C5" s="74"/>
      <c r="D5" s="74"/>
      <c r="E5" s="74"/>
      <c r="F5" s="18" t="s">
        <v>3</v>
      </c>
      <c r="G5" s="2" t="s">
        <v>3</v>
      </c>
      <c r="H5" s="2" t="s">
        <v>3</v>
      </c>
      <c r="I5" s="2" t="s">
        <v>3</v>
      </c>
    </row>
    <row r="6" spans="1:9" ht="15.75" thickTop="1" x14ac:dyDescent="0.25">
      <c r="A6" s="75" t="s">
        <v>4</v>
      </c>
      <c r="B6" s="76"/>
      <c r="C6" s="76"/>
      <c r="D6" s="76"/>
      <c r="E6" s="76"/>
      <c r="F6" s="8">
        <v>325000</v>
      </c>
      <c r="G6" s="23">
        <v>325000</v>
      </c>
      <c r="H6" s="23">
        <v>325000</v>
      </c>
      <c r="I6" s="23">
        <v>325000</v>
      </c>
    </row>
    <row r="7" spans="1:9" x14ac:dyDescent="0.25">
      <c r="A7" s="81" t="s">
        <v>5</v>
      </c>
      <c r="B7" s="81"/>
      <c r="C7" s="81"/>
      <c r="D7" s="81"/>
      <c r="E7" s="81"/>
      <c r="F7" s="8">
        <v>34100</v>
      </c>
      <c r="G7" s="3">
        <v>34100</v>
      </c>
      <c r="H7" s="3">
        <v>34100</v>
      </c>
      <c r="I7" s="3">
        <v>34100</v>
      </c>
    </row>
    <row r="8" spans="1:9" x14ac:dyDescent="0.25">
      <c r="A8" s="81" t="s">
        <v>6</v>
      </c>
      <c r="B8" s="81"/>
      <c r="C8" s="81"/>
      <c r="D8" s="81"/>
      <c r="E8" s="81"/>
      <c r="F8" s="38">
        <v>29345</v>
      </c>
      <c r="G8" s="4">
        <v>29345</v>
      </c>
      <c r="H8" s="4">
        <v>29345</v>
      </c>
      <c r="I8" s="36">
        <v>31845</v>
      </c>
    </row>
    <row r="9" spans="1:9" x14ac:dyDescent="0.25">
      <c r="A9" s="83" t="s">
        <v>7</v>
      </c>
      <c r="B9" s="84"/>
      <c r="C9" s="84"/>
      <c r="D9" s="84"/>
      <c r="E9" s="84"/>
      <c r="F9" s="37">
        <f t="shared" ref="F9" si="0">SUM(F6:F8)</f>
        <v>388445</v>
      </c>
      <c r="G9" s="32">
        <f>SUM(G6:G8)</f>
        <v>388445</v>
      </c>
      <c r="H9" s="32">
        <f>SUM(H6:H8)</f>
        <v>388445</v>
      </c>
      <c r="I9" s="32">
        <f>SUM(I6:I8)</f>
        <v>390945</v>
      </c>
    </row>
    <row r="10" spans="1:9" x14ac:dyDescent="0.25">
      <c r="A10" s="81" t="s">
        <v>8</v>
      </c>
      <c r="B10" s="81"/>
      <c r="C10" s="81"/>
      <c r="D10" s="81"/>
      <c r="E10" s="81"/>
      <c r="F10" s="9">
        <v>3500</v>
      </c>
      <c r="G10" s="9">
        <v>3500</v>
      </c>
      <c r="H10" s="9">
        <v>3500</v>
      </c>
      <c r="I10" s="9">
        <v>3500</v>
      </c>
    </row>
    <row r="11" spans="1:9" x14ac:dyDescent="0.25">
      <c r="A11" s="81" t="s">
        <v>9</v>
      </c>
      <c r="B11" s="81"/>
      <c r="C11" s="81"/>
      <c r="D11" s="81"/>
      <c r="E11" s="81"/>
      <c r="F11" s="8">
        <v>36500</v>
      </c>
      <c r="G11" s="8">
        <v>36500</v>
      </c>
      <c r="H11" s="8">
        <v>36500</v>
      </c>
      <c r="I11" s="8">
        <v>36500</v>
      </c>
    </row>
    <row r="12" spans="1:9" x14ac:dyDescent="0.25">
      <c r="A12" s="81" t="s">
        <v>10</v>
      </c>
      <c r="B12" s="81"/>
      <c r="C12" s="81"/>
      <c r="D12" s="81"/>
      <c r="E12" s="81"/>
      <c r="F12" s="8">
        <v>2500</v>
      </c>
      <c r="G12" s="8">
        <v>2500</v>
      </c>
      <c r="H12" s="8">
        <v>2500</v>
      </c>
      <c r="I12" s="8">
        <v>2500</v>
      </c>
    </row>
    <row r="13" spans="1:9" x14ac:dyDescent="0.25">
      <c r="A13" s="82" t="s">
        <v>64</v>
      </c>
      <c r="B13" s="81"/>
      <c r="C13" s="81"/>
      <c r="D13" s="81"/>
      <c r="E13" s="81"/>
      <c r="F13" s="8">
        <v>200</v>
      </c>
      <c r="G13" s="8">
        <v>200</v>
      </c>
      <c r="H13" s="45">
        <v>200</v>
      </c>
      <c r="I13" s="8">
        <v>200</v>
      </c>
    </row>
    <row r="14" spans="1:9" x14ac:dyDescent="0.25">
      <c r="A14" s="82" t="s">
        <v>11</v>
      </c>
      <c r="B14" s="81"/>
      <c r="C14" s="81"/>
      <c r="D14" s="81"/>
      <c r="E14" s="81"/>
      <c r="F14" s="8">
        <v>2500</v>
      </c>
      <c r="G14" s="48">
        <v>8730</v>
      </c>
      <c r="H14" s="48">
        <v>8730</v>
      </c>
      <c r="I14" s="36">
        <v>14227</v>
      </c>
    </row>
    <row r="15" spans="1:9" x14ac:dyDescent="0.25">
      <c r="A15" s="104" t="s">
        <v>68</v>
      </c>
      <c r="B15" s="81"/>
      <c r="C15" s="81"/>
      <c r="D15" s="81"/>
      <c r="E15" s="81"/>
      <c r="F15" s="8">
        <v>900</v>
      </c>
      <c r="G15" s="8">
        <v>900</v>
      </c>
      <c r="H15" s="45">
        <v>900</v>
      </c>
      <c r="I15" s="45">
        <v>900</v>
      </c>
    </row>
    <row r="16" spans="1:9" x14ac:dyDescent="0.25">
      <c r="A16" s="81" t="s">
        <v>12</v>
      </c>
      <c r="B16" s="81"/>
      <c r="C16" s="81"/>
      <c r="D16" s="81"/>
      <c r="E16" s="81"/>
      <c r="F16" s="8">
        <v>250</v>
      </c>
      <c r="G16" s="8">
        <v>250</v>
      </c>
      <c r="H16" s="45">
        <v>250</v>
      </c>
      <c r="I16" s="45">
        <v>250</v>
      </c>
    </row>
    <row r="17" spans="1:9" x14ac:dyDescent="0.25">
      <c r="A17" s="82" t="s">
        <v>65</v>
      </c>
      <c r="B17" s="81"/>
      <c r="C17" s="81"/>
      <c r="D17" s="81"/>
      <c r="E17" s="81"/>
      <c r="F17" s="38">
        <v>3000</v>
      </c>
      <c r="G17" s="38">
        <v>3000</v>
      </c>
      <c r="H17" s="46">
        <v>3000</v>
      </c>
      <c r="I17" s="46">
        <v>3000</v>
      </c>
    </row>
    <row r="18" spans="1:9" x14ac:dyDescent="0.25">
      <c r="A18" s="66" t="s">
        <v>67</v>
      </c>
      <c r="B18" s="67"/>
      <c r="C18" s="67"/>
      <c r="D18" s="67"/>
      <c r="E18" s="68"/>
      <c r="F18" s="3">
        <v>0</v>
      </c>
      <c r="G18" s="3">
        <v>0</v>
      </c>
      <c r="H18" s="48">
        <v>0</v>
      </c>
      <c r="I18" s="36">
        <v>300</v>
      </c>
    </row>
    <row r="19" spans="1:9" x14ac:dyDescent="0.25">
      <c r="A19" s="83" t="s">
        <v>13</v>
      </c>
      <c r="B19" s="84"/>
      <c r="C19" s="84"/>
      <c r="D19" s="84"/>
      <c r="E19" s="84"/>
      <c r="F19" s="32">
        <f>SUM(F10:F18)</f>
        <v>49350</v>
      </c>
      <c r="G19" s="32">
        <f>SUM(G10:G18)</f>
        <v>55580</v>
      </c>
      <c r="H19" s="55">
        <f>SUM(H10:H18)</f>
        <v>55580</v>
      </c>
      <c r="I19" s="55">
        <f>SUM(I10:I18)</f>
        <v>61377</v>
      </c>
    </row>
    <row r="20" spans="1:9" x14ac:dyDescent="0.25">
      <c r="A20" s="81" t="s">
        <v>14</v>
      </c>
      <c r="B20" s="81"/>
      <c r="C20" s="81"/>
      <c r="D20" s="81"/>
      <c r="E20" s="81"/>
      <c r="F20" s="8">
        <v>639830</v>
      </c>
      <c r="G20" s="48">
        <v>690106</v>
      </c>
      <c r="H20" s="48">
        <v>690106</v>
      </c>
      <c r="I20" s="36">
        <v>698521</v>
      </c>
    </row>
    <row r="21" spans="1:9" x14ac:dyDescent="0.25">
      <c r="A21" s="81" t="s">
        <v>15</v>
      </c>
      <c r="B21" s="81"/>
      <c r="C21" s="81"/>
      <c r="D21" s="81"/>
      <c r="E21" s="81"/>
      <c r="F21" s="39">
        <v>548000</v>
      </c>
      <c r="G21" s="48">
        <v>578212</v>
      </c>
      <c r="H21" s="48">
        <v>578212</v>
      </c>
      <c r="I21" s="48">
        <v>578212</v>
      </c>
    </row>
    <row r="22" spans="1:9" x14ac:dyDescent="0.25">
      <c r="A22" s="83" t="s">
        <v>16</v>
      </c>
      <c r="B22" s="84"/>
      <c r="C22" s="84"/>
      <c r="D22" s="84"/>
      <c r="E22" s="84"/>
      <c r="F22" s="37">
        <v>639830</v>
      </c>
      <c r="G22" s="32">
        <v>690106</v>
      </c>
      <c r="H22" s="55">
        <v>690106</v>
      </c>
      <c r="I22" s="55">
        <v>698521</v>
      </c>
    </row>
    <row r="23" spans="1:9" ht="18.75" x14ac:dyDescent="0.3">
      <c r="A23" s="80" t="s">
        <v>17</v>
      </c>
      <c r="B23" s="80"/>
      <c r="C23" s="80"/>
      <c r="D23" s="80"/>
      <c r="E23" s="80"/>
      <c r="F23" s="32">
        <f>SUM(F9+F19+F22)</f>
        <v>1077625</v>
      </c>
      <c r="G23" s="32">
        <f>SUM(G9+G19+G22)</f>
        <v>1134131</v>
      </c>
      <c r="H23" s="32">
        <f>SUM(H9+H19+H22)</f>
        <v>1134131</v>
      </c>
      <c r="I23" s="55">
        <f>SUM(I9+I19+I22)</f>
        <v>1150843</v>
      </c>
    </row>
    <row r="24" spans="1:9" ht="18.75" x14ac:dyDescent="0.3">
      <c r="A24" s="80" t="s">
        <v>18</v>
      </c>
      <c r="B24" s="80"/>
      <c r="C24" s="80"/>
      <c r="D24" s="80"/>
      <c r="E24" s="80"/>
      <c r="F24" s="32">
        <v>45000</v>
      </c>
      <c r="G24" s="32">
        <v>45000</v>
      </c>
      <c r="H24" s="32">
        <v>45000</v>
      </c>
      <c r="I24" s="55">
        <v>45000</v>
      </c>
    </row>
    <row r="25" spans="1:9" ht="19.5" thickBot="1" x14ac:dyDescent="0.35">
      <c r="A25" s="77" t="s">
        <v>19</v>
      </c>
      <c r="B25" s="78"/>
      <c r="C25" s="78"/>
      <c r="D25" s="78"/>
      <c r="E25" s="79"/>
      <c r="F25" s="31">
        <f>SUM(F23:F24)</f>
        <v>1122625</v>
      </c>
      <c r="G25" s="31">
        <f>SUM(G23:G24)</f>
        <v>1179131</v>
      </c>
      <c r="H25" s="31">
        <f>SUM(H23:H24)</f>
        <v>1179131</v>
      </c>
      <c r="I25" s="31">
        <f>SUM(I23:I24)</f>
        <v>1195843</v>
      </c>
    </row>
    <row r="26" spans="1:9" ht="18.75" x14ac:dyDescent="0.3">
      <c r="A26" s="13"/>
      <c r="B26" s="13"/>
      <c r="C26" s="13"/>
      <c r="D26" s="13"/>
      <c r="E26" s="13"/>
      <c r="F26" s="14"/>
      <c r="G26" s="14"/>
      <c r="H26" s="14"/>
      <c r="I26" s="14"/>
    </row>
    <row r="27" spans="1:9" ht="18.75" x14ac:dyDescent="0.3">
      <c r="A27" s="13"/>
      <c r="B27" s="13"/>
      <c r="C27" s="13"/>
      <c r="D27" s="13"/>
      <c r="E27" s="13"/>
      <c r="F27" s="14"/>
      <c r="G27" s="14"/>
      <c r="H27" s="14"/>
      <c r="I27" s="14"/>
    </row>
    <row r="28" spans="1:9" ht="18.75" x14ac:dyDescent="0.3">
      <c r="A28" s="13"/>
      <c r="B28" s="13"/>
      <c r="C28" s="13"/>
      <c r="D28" s="13"/>
      <c r="E28" s="13"/>
      <c r="F28" s="14"/>
      <c r="G28" s="14"/>
      <c r="H28" s="14"/>
      <c r="I28" s="14"/>
    </row>
    <row r="29" spans="1:9" ht="18.75" x14ac:dyDescent="0.3">
      <c r="A29" s="13"/>
      <c r="B29" s="13"/>
      <c r="C29" s="13"/>
      <c r="D29" s="13"/>
      <c r="E29" s="13"/>
      <c r="F29" s="14"/>
      <c r="G29" s="14"/>
      <c r="H29" s="14"/>
      <c r="I29" s="14"/>
    </row>
    <row r="30" spans="1:9" ht="18.75" x14ac:dyDescent="0.3">
      <c r="A30" s="13"/>
      <c r="B30" s="13"/>
      <c r="C30" s="13"/>
      <c r="D30" s="13"/>
      <c r="E30" s="13"/>
      <c r="F30" s="14"/>
      <c r="G30" s="14"/>
      <c r="H30" s="14"/>
      <c r="I30" s="14"/>
    </row>
    <row r="31" spans="1:9" ht="18.75" x14ac:dyDescent="0.3">
      <c r="A31" s="13"/>
      <c r="B31" s="13"/>
      <c r="C31" s="13"/>
      <c r="D31" s="13"/>
      <c r="E31" s="13"/>
      <c r="F31" s="14"/>
      <c r="G31" s="14"/>
      <c r="H31" s="14"/>
      <c r="I31" s="14"/>
    </row>
    <row r="32" spans="1:9" ht="2.25" customHeight="1" x14ac:dyDescent="0.3">
      <c r="A32" s="13"/>
      <c r="B32" s="13"/>
      <c r="C32" s="13"/>
      <c r="D32" s="13"/>
      <c r="E32" s="13"/>
      <c r="F32" s="14"/>
      <c r="G32" s="14"/>
      <c r="H32" s="14"/>
      <c r="I32" s="14"/>
    </row>
    <row r="33" spans="1:9" ht="18" hidden="1" customHeight="1" x14ac:dyDescent="0.3">
      <c r="A33" s="13"/>
      <c r="B33" s="13"/>
      <c r="C33" s="13"/>
      <c r="D33" s="13"/>
      <c r="E33" s="13"/>
      <c r="F33" s="14"/>
      <c r="G33" s="14"/>
      <c r="H33" s="14"/>
      <c r="I33" s="14"/>
    </row>
    <row r="34" spans="1:9" ht="18.75" hidden="1" x14ac:dyDescent="0.3">
      <c r="A34" s="13"/>
      <c r="B34" s="13"/>
      <c r="C34" s="13"/>
      <c r="D34" s="13"/>
      <c r="E34" s="13"/>
      <c r="F34" s="14"/>
      <c r="G34" s="14"/>
      <c r="H34" s="14"/>
      <c r="I34" s="14"/>
    </row>
    <row r="35" spans="1:9" ht="18.75" hidden="1" x14ac:dyDescent="0.3">
      <c r="A35" s="13"/>
      <c r="B35" s="13"/>
      <c r="C35" s="13"/>
      <c r="D35" s="13"/>
      <c r="E35" s="13"/>
      <c r="F35" s="14"/>
      <c r="G35" s="14"/>
      <c r="H35" s="14"/>
      <c r="I35" s="14"/>
    </row>
    <row r="36" spans="1:9" ht="18.75" hidden="1" x14ac:dyDescent="0.3">
      <c r="A36" s="5"/>
      <c r="B36" s="5"/>
      <c r="C36" s="5"/>
      <c r="D36" s="5"/>
      <c r="E36" s="5"/>
      <c r="F36" s="6"/>
      <c r="G36" s="6"/>
      <c r="H36" s="6"/>
      <c r="I36" s="6"/>
    </row>
    <row r="37" spans="1:9" x14ac:dyDescent="0.25">
      <c r="A37" s="70" t="s">
        <v>20</v>
      </c>
      <c r="B37" s="71"/>
      <c r="C37" s="71"/>
      <c r="D37" s="71"/>
      <c r="E37" s="72"/>
      <c r="F37" s="17" t="s">
        <v>1</v>
      </c>
      <c r="G37" s="61" t="s">
        <v>79</v>
      </c>
      <c r="H37" s="61" t="s">
        <v>79</v>
      </c>
      <c r="I37" s="20" t="s">
        <v>79</v>
      </c>
    </row>
    <row r="38" spans="1:9" x14ac:dyDescent="0.25">
      <c r="A38" s="71"/>
      <c r="B38" s="71"/>
      <c r="C38" s="71"/>
      <c r="D38" s="71"/>
      <c r="E38" s="72"/>
      <c r="F38" s="17">
        <v>2021</v>
      </c>
      <c r="G38" s="61" t="s">
        <v>81</v>
      </c>
      <c r="H38" s="61" t="s">
        <v>83</v>
      </c>
      <c r="I38" s="1" t="s">
        <v>84</v>
      </c>
    </row>
    <row r="39" spans="1:9" x14ac:dyDescent="0.25">
      <c r="A39" s="85" t="s">
        <v>2</v>
      </c>
      <c r="B39" s="86"/>
      <c r="C39" s="86"/>
      <c r="D39" s="86"/>
      <c r="E39" s="86"/>
      <c r="F39" s="20" t="s">
        <v>3</v>
      </c>
      <c r="G39" s="61" t="s">
        <v>3</v>
      </c>
      <c r="H39" s="61" t="s">
        <v>3</v>
      </c>
      <c r="I39" s="21" t="s">
        <v>3</v>
      </c>
    </row>
    <row r="40" spans="1:9" x14ac:dyDescent="0.25">
      <c r="A40" s="81" t="s">
        <v>21</v>
      </c>
      <c r="B40" s="81"/>
      <c r="C40" s="81"/>
      <c r="D40" s="81"/>
      <c r="E40" s="81"/>
      <c r="F40" s="4">
        <v>500</v>
      </c>
      <c r="G40" s="4">
        <v>500</v>
      </c>
      <c r="H40" s="4">
        <v>6050</v>
      </c>
      <c r="I40" s="4">
        <v>6050</v>
      </c>
    </row>
    <row r="41" spans="1:9" x14ac:dyDescent="0.25">
      <c r="A41" s="81" t="s">
        <v>69</v>
      </c>
      <c r="B41" s="81"/>
      <c r="C41" s="81"/>
      <c r="D41" s="81"/>
      <c r="E41" s="81"/>
      <c r="F41" s="51">
        <v>118400</v>
      </c>
      <c r="G41" s="51">
        <v>118400</v>
      </c>
      <c r="H41" s="51">
        <v>118400</v>
      </c>
      <c r="I41" s="51">
        <v>118400</v>
      </c>
    </row>
    <row r="42" spans="1:9" ht="18.75" x14ac:dyDescent="0.3">
      <c r="A42" s="90" t="s">
        <v>22</v>
      </c>
      <c r="B42" s="90"/>
      <c r="C42" s="90"/>
      <c r="D42" s="90"/>
      <c r="E42" s="90"/>
      <c r="F42" s="52">
        <f>SUM(F40:F41)</f>
        <v>118900</v>
      </c>
      <c r="G42" s="52">
        <f>SUM(G40:G41)</f>
        <v>118900</v>
      </c>
      <c r="H42" s="52">
        <f>SUM(H40:H41)</f>
        <v>124450</v>
      </c>
      <c r="I42" s="52">
        <f>SUM(I40:I41)</f>
        <v>124450</v>
      </c>
    </row>
    <row r="43" spans="1:9" ht="18.75" x14ac:dyDescent="0.3">
      <c r="A43" s="5"/>
      <c r="B43" s="5"/>
      <c r="C43" s="5"/>
      <c r="D43" s="5"/>
      <c r="E43" s="5"/>
      <c r="F43" s="7"/>
      <c r="G43" s="7"/>
      <c r="H43" s="7"/>
      <c r="I43" s="7"/>
    </row>
    <row r="44" spans="1:9" x14ac:dyDescent="0.25">
      <c r="A44" s="70" t="s">
        <v>23</v>
      </c>
      <c r="B44" s="71"/>
      <c r="C44" s="71"/>
      <c r="D44" s="71"/>
      <c r="E44" s="72"/>
      <c r="F44" s="17" t="s">
        <v>1</v>
      </c>
      <c r="G44" s="61" t="s">
        <v>79</v>
      </c>
      <c r="H44" s="61" t="s">
        <v>79</v>
      </c>
      <c r="I44" s="61" t="s">
        <v>79</v>
      </c>
    </row>
    <row r="45" spans="1:9" x14ac:dyDescent="0.25">
      <c r="A45" s="71"/>
      <c r="B45" s="71"/>
      <c r="C45" s="71"/>
      <c r="D45" s="71"/>
      <c r="E45" s="72"/>
      <c r="F45" s="17">
        <v>2021</v>
      </c>
      <c r="G45" s="61" t="s">
        <v>81</v>
      </c>
      <c r="H45" s="61" t="s">
        <v>83</v>
      </c>
      <c r="I45" s="61" t="s">
        <v>84</v>
      </c>
    </row>
    <row r="46" spans="1:9" x14ac:dyDescent="0.25">
      <c r="A46" s="85" t="s">
        <v>2</v>
      </c>
      <c r="B46" s="86"/>
      <c r="C46" s="86"/>
      <c r="D46" s="86"/>
      <c r="E46" s="86"/>
      <c r="F46" s="20" t="s">
        <v>3</v>
      </c>
      <c r="G46" s="20" t="s">
        <v>3</v>
      </c>
      <c r="H46" s="20" t="s">
        <v>3</v>
      </c>
      <c r="I46" s="20" t="s">
        <v>3</v>
      </c>
    </row>
    <row r="47" spans="1:9" x14ac:dyDescent="0.25">
      <c r="A47" s="75" t="s">
        <v>70</v>
      </c>
      <c r="B47" s="76"/>
      <c r="C47" s="76"/>
      <c r="D47" s="76"/>
      <c r="E47" s="91"/>
      <c r="F47" s="8">
        <v>0</v>
      </c>
      <c r="G47" s="48">
        <v>17544</v>
      </c>
      <c r="H47" s="48">
        <v>17544</v>
      </c>
      <c r="I47" s="48">
        <v>17544</v>
      </c>
    </row>
    <row r="48" spans="1:9" x14ac:dyDescent="0.25">
      <c r="A48" s="98" t="s">
        <v>71</v>
      </c>
      <c r="B48" s="99"/>
      <c r="C48" s="99"/>
      <c r="D48" s="99"/>
      <c r="E48" s="100"/>
      <c r="F48" s="8">
        <v>14000</v>
      </c>
      <c r="G48" s="48">
        <v>14000</v>
      </c>
      <c r="H48" s="48">
        <v>14000</v>
      </c>
      <c r="I48" s="48">
        <v>14000</v>
      </c>
    </row>
    <row r="49" spans="1:9" x14ac:dyDescent="0.25">
      <c r="A49" s="98" t="s">
        <v>72</v>
      </c>
      <c r="B49" s="99"/>
      <c r="C49" s="99"/>
      <c r="D49" s="99"/>
      <c r="E49" s="100"/>
      <c r="F49" s="8">
        <v>2000</v>
      </c>
      <c r="G49" s="48">
        <v>0</v>
      </c>
      <c r="H49" s="48">
        <v>0</v>
      </c>
      <c r="I49" s="48">
        <v>0</v>
      </c>
    </row>
    <row r="50" spans="1:9" x14ac:dyDescent="0.25">
      <c r="A50" s="81" t="s">
        <v>73</v>
      </c>
      <c r="B50" s="81"/>
      <c r="C50" s="81"/>
      <c r="D50" s="81"/>
      <c r="E50" s="81"/>
      <c r="F50" s="8"/>
      <c r="G50" s="54">
        <v>6500</v>
      </c>
      <c r="H50" s="54">
        <v>6500</v>
      </c>
      <c r="I50" s="62">
        <v>69000</v>
      </c>
    </row>
    <row r="51" spans="1:9" x14ac:dyDescent="0.25">
      <c r="A51" s="81" t="s">
        <v>24</v>
      </c>
      <c r="B51" s="81"/>
      <c r="C51" s="81"/>
      <c r="D51" s="81"/>
      <c r="E51" s="81"/>
      <c r="F51" s="8">
        <v>116000</v>
      </c>
      <c r="G51" s="48">
        <v>116000</v>
      </c>
      <c r="H51" s="48">
        <v>116000</v>
      </c>
      <c r="I51" s="3">
        <v>116000</v>
      </c>
    </row>
    <row r="52" spans="1:9" ht="15.75" thickBot="1" x14ac:dyDescent="0.3">
      <c r="A52" s="69" t="s">
        <v>74</v>
      </c>
      <c r="B52" s="69"/>
      <c r="C52" s="69"/>
      <c r="D52" s="69"/>
      <c r="E52" s="69"/>
      <c r="F52" s="38">
        <v>0</v>
      </c>
      <c r="G52" s="38"/>
      <c r="H52" s="46"/>
      <c r="I52" s="38"/>
    </row>
    <row r="53" spans="1:9" ht="15.75" thickBot="1" x14ac:dyDescent="0.3">
      <c r="A53" s="92" t="s">
        <v>75</v>
      </c>
      <c r="B53" s="93"/>
      <c r="C53" s="93"/>
      <c r="D53" s="93"/>
      <c r="E53" s="94"/>
      <c r="F53" s="40">
        <v>132000</v>
      </c>
      <c r="G53" s="44">
        <f>SUM(G47:G52)</f>
        <v>154044</v>
      </c>
      <c r="H53" s="44">
        <f>SUM(H47:H52)</f>
        <v>154044</v>
      </c>
      <c r="I53" s="44">
        <f>SUM(I47:I52)</f>
        <v>216544</v>
      </c>
    </row>
    <row r="54" spans="1:9" ht="15.75" thickBot="1" x14ac:dyDescent="0.3">
      <c r="A54" s="101" t="s">
        <v>76</v>
      </c>
      <c r="B54" s="102"/>
      <c r="C54" s="102"/>
      <c r="D54" s="102"/>
      <c r="E54" s="103"/>
      <c r="F54" s="42">
        <v>0</v>
      </c>
      <c r="G54" s="43">
        <v>0</v>
      </c>
      <c r="H54" s="43">
        <v>0</v>
      </c>
      <c r="I54" s="43">
        <v>0</v>
      </c>
    </row>
    <row r="55" spans="1:9" ht="19.5" thickBot="1" x14ac:dyDescent="0.35">
      <c r="A55" s="95" t="s">
        <v>25</v>
      </c>
      <c r="B55" s="96"/>
      <c r="C55" s="96"/>
      <c r="D55" s="96"/>
      <c r="E55" s="97"/>
      <c r="F55" s="41">
        <v>132000</v>
      </c>
      <c r="G55" s="35">
        <f>SUM(G53:G54)</f>
        <v>154044</v>
      </c>
      <c r="H55" s="35">
        <f>SUM(H53:H54)</f>
        <v>154044</v>
      </c>
      <c r="I55" s="35">
        <f>SUM(I53:I54)</f>
        <v>216544</v>
      </c>
    </row>
    <row r="56" spans="1:9" ht="22.5" thickTop="1" thickBot="1" x14ac:dyDescent="0.4">
      <c r="A56" s="87" t="s">
        <v>26</v>
      </c>
      <c r="B56" s="88"/>
      <c r="C56" s="88"/>
      <c r="D56" s="88"/>
      <c r="E56" s="89"/>
      <c r="F56" s="25">
        <f>SUM(F25,F42,F55,)</f>
        <v>1373525</v>
      </c>
      <c r="G56" s="25">
        <f>SUM(G25+G42+G55)</f>
        <v>1452075</v>
      </c>
      <c r="H56" s="25">
        <f>SUM(H25+H42+H55)</f>
        <v>1457625</v>
      </c>
      <c r="I56" s="25">
        <f>I25+I42+I55</f>
        <v>1536837</v>
      </c>
    </row>
    <row r="57" spans="1:9" ht="15.75" thickTop="1" x14ac:dyDescent="0.25"/>
  </sheetData>
  <mergeCells count="40">
    <mergeCell ref="A41:E41"/>
    <mergeCell ref="A19:E19"/>
    <mergeCell ref="A20:E20"/>
    <mergeCell ref="A37:E38"/>
    <mergeCell ref="A8:E8"/>
    <mergeCell ref="A9:E9"/>
    <mergeCell ref="A10:E10"/>
    <mergeCell ref="A11:E11"/>
    <mergeCell ref="A12:E12"/>
    <mergeCell ref="A13:E13"/>
    <mergeCell ref="A14:E14"/>
    <mergeCell ref="A15:E15"/>
    <mergeCell ref="A56:E56"/>
    <mergeCell ref="A42:E42"/>
    <mergeCell ref="A44:E45"/>
    <mergeCell ref="A46:E46"/>
    <mergeCell ref="A47:E47"/>
    <mergeCell ref="A50:E50"/>
    <mergeCell ref="A53:E53"/>
    <mergeCell ref="A55:E55"/>
    <mergeCell ref="A51:E51"/>
    <mergeCell ref="A48:E48"/>
    <mergeCell ref="A49:E49"/>
    <mergeCell ref="A54:E54"/>
    <mergeCell ref="A1:H2"/>
    <mergeCell ref="A18:E18"/>
    <mergeCell ref="A52:E52"/>
    <mergeCell ref="A3:E4"/>
    <mergeCell ref="A5:E5"/>
    <mergeCell ref="A6:E6"/>
    <mergeCell ref="A25:E25"/>
    <mergeCell ref="A23:E23"/>
    <mergeCell ref="A24:E24"/>
    <mergeCell ref="A16:E16"/>
    <mergeCell ref="A17:E17"/>
    <mergeCell ref="A21:E21"/>
    <mergeCell ref="A22:E22"/>
    <mergeCell ref="A7:E7"/>
    <mergeCell ref="A40:E40"/>
    <mergeCell ref="A39:E39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17" workbookViewId="0">
      <selection activeCell="N26" sqref="N26"/>
    </sheetView>
  </sheetViews>
  <sheetFormatPr defaultRowHeight="15" x14ac:dyDescent="0.25"/>
  <cols>
    <col min="6" max="9" width="12.7109375" customWidth="1"/>
    <col min="10" max="10" width="11.42578125" customWidth="1"/>
    <col min="15" max="15" width="21" customWidth="1"/>
  </cols>
  <sheetData>
    <row r="1" spans="1:15" ht="15" customHeight="1" x14ac:dyDescent="0.35">
      <c r="A1" s="64" t="s">
        <v>80</v>
      </c>
      <c r="B1" s="64"/>
      <c r="C1" s="64"/>
      <c r="D1" s="64"/>
      <c r="E1" s="64"/>
      <c r="F1" s="64"/>
      <c r="G1" s="64"/>
      <c r="H1" s="64"/>
      <c r="I1" s="26"/>
      <c r="J1" s="26"/>
    </row>
    <row r="2" spans="1:15" ht="15" customHeight="1" x14ac:dyDescent="0.35">
      <c r="A2" s="65"/>
      <c r="B2" s="65"/>
      <c r="C2" s="65"/>
      <c r="D2" s="65"/>
      <c r="E2" s="65"/>
      <c r="F2" s="65"/>
      <c r="G2" s="65"/>
      <c r="H2" s="65"/>
      <c r="I2" s="26"/>
      <c r="J2" s="26"/>
    </row>
    <row r="3" spans="1:15" x14ac:dyDescent="0.25">
      <c r="A3" s="70" t="s">
        <v>27</v>
      </c>
      <c r="B3" s="71"/>
      <c r="C3" s="71"/>
      <c r="D3" s="71"/>
      <c r="E3" s="72"/>
      <c r="F3" s="17" t="s">
        <v>1</v>
      </c>
      <c r="G3" s="59" t="s">
        <v>78</v>
      </c>
      <c r="H3" s="49" t="s">
        <v>78</v>
      </c>
      <c r="I3" s="60" t="s">
        <v>78</v>
      </c>
    </row>
    <row r="4" spans="1:15" ht="15.75" thickBot="1" x14ac:dyDescent="0.3">
      <c r="A4" s="107"/>
      <c r="B4" s="107"/>
      <c r="C4" s="107"/>
      <c r="D4" s="107"/>
      <c r="E4" s="73"/>
      <c r="F4" s="17">
        <v>2021</v>
      </c>
      <c r="G4" s="27" t="s">
        <v>81</v>
      </c>
      <c r="H4" s="27" t="s">
        <v>83</v>
      </c>
      <c r="I4" s="27" t="s">
        <v>84</v>
      </c>
    </row>
    <row r="5" spans="1:15" ht="15.75" thickTop="1" x14ac:dyDescent="0.25">
      <c r="A5" s="108" t="s">
        <v>2</v>
      </c>
      <c r="B5" s="109"/>
      <c r="C5" s="109"/>
      <c r="D5" s="109"/>
      <c r="E5" s="109"/>
      <c r="F5" s="17" t="s">
        <v>3</v>
      </c>
      <c r="G5" s="1" t="s">
        <v>3</v>
      </c>
      <c r="H5" s="1" t="s">
        <v>3</v>
      </c>
      <c r="I5" s="1" t="s">
        <v>3</v>
      </c>
    </row>
    <row r="6" spans="1:15" x14ac:dyDescent="0.25">
      <c r="A6" s="110" t="s">
        <v>28</v>
      </c>
      <c r="B6" s="110"/>
      <c r="C6" s="110"/>
      <c r="D6" s="110"/>
      <c r="E6" s="111"/>
      <c r="F6" s="45">
        <v>96230</v>
      </c>
      <c r="G6" s="56">
        <v>94230</v>
      </c>
      <c r="H6" s="9">
        <v>94230</v>
      </c>
      <c r="I6" s="56">
        <v>94230</v>
      </c>
    </row>
    <row r="7" spans="1:15" x14ac:dyDescent="0.25">
      <c r="A7" s="10" t="s">
        <v>29</v>
      </c>
      <c r="B7" s="11"/>
      <c r="C7" s="11"/>
      <c r="D7" s="11"/>
      <c r="E7" s="11"/>
      <c r="F7" s="45">
        <v>4000</v>
      </c>
      <c r="G7" s="45">
        <v>4000</v>
      </c>
      <c r="H7" s="8">
        <v>4000</v>
      </c>
      <c r="I7" s="45">
        <v>4000</v>
      </c>
    </row>
    <row r="8" spans="1:15" x14ac:dyDescent="0.25">
      <c r="A8" s="105" t="s">
        <v>30</v>
      </c>
      <c r="B8" s="106"/>
      <c r="C8" s="106"/>
      <c r="D8" s="106"/>
      <c r="E8" s="106"/>
      <c r="F8" s="45">
        <v>5080</v>
      </c>
      <c r="G8" s="48">
        <v>6330</v>
      </c>
      <c r="H8" s="4">
        <v>6330</v>
      </c>
      <c r="I8" s="36">
        <v>6850</v>
      </c>
    </row>
    <row r="9" spans="1:15" x14ac:dyDescent="0.25">
      <c r="A9" s="105" t="s">
        <v>31</v>
      </c>
      <c r="B9" s="106"/>
      <c r="C9" s="106"/>
      <c r="D9" s="106"/>
      <c r="E9" s="106"/>
      <c r="F9" s="45">
        <v>3615</v>
      </c>
      <c r="G9" s="48">
        <v>3615</v>
      </c>
      <c r="H9" s="4">
        <v>3615</v>
      </c>
      <c r="I9" s="36">
        <v>3660</v>
      </c>
    </row>
    <row r="10" spans="1:15" x14ac:dyDescent="0.25">
      <c r="A10" s="105" t="s">
        <v>32</v>
      </c>
      <c r="B10" s="106"/>
      <c r="C10" s="106"/>
      <c r="D10" s="106"/>
      <c r="E10" s="106"/>
      <c r="F10" s="45">
        <v>24429</v>
      </c>
      <c r="G10" s="48">
        <v>27718</v>
      </c>
      <c r="H10" s="4">
        <v>27718</v>
      </c>
      <c r="I10" s="36">
        <v>27845</v>
      </c>
    </row>
    <row r="11" spans="1:15" x14ac:dyDescent="0.25">
      <c r="A11" s="105" t="s">
        <v>33</v>
      </c>
      <c r="B11" s="106"/>
      <c r="C11" s="106"/>
      <c r="D11" s="106"/>
      <c r="E11" s="106"/>
      <c r="F11" s="45">
        <v>570</v>
      </c>
      <c r="G11" s="45">
        <v>570</v>
      </c>
      <c r="H11" s="8">
        <v>570</v>
      </c>
      <c r="I11" s="45">
        <v>570</v>
      </c>
    </row>
    <row r="12" spans="1:15" x14ac:dyDescent="0.25">
      <c r="A12" s="105" t="s">
        <v>34</v>
      </c>
      <c r="B12" s="106"/>
      <c r="C12" s="106"/>
      <c r="D12" s="106"/>
      <c r="E12" s="106"/>
      <c r="F12" s="45">
        <v>480</v>
      </c>
      <c r="G12" s="45">
        <v>480</v>
      </c>
      <c r="H12" s="8">
        <v>480</v>
      </c>
      <c r="I12" s="45">
        <v>480</v>
      </c>
      <c r="O12" s="16"/>
    </row>
    <row r="13" spans="1:15" x14ac:dyDescent="0.25">
      <c r="A13" s="105" t="s">
        <v>35</v>
      </c>
      <c r="B13" s="106"/>
      <c r="C13" s="106"/>
      <c r="D13" s="106"/>
      <c r="E13" s="106"/>
      <c r="F13" s="45">
        <v>16150</v>
      </c>
      <c r="G13" s="45">
        <v>16150</v>
      </c>
      <c r="H13" s="8">
        <v>16150</v>
      </c>
      <c r="I13" s="57">
        <v>16250</v>
      </c>
      <c r="O13" s="16"/>
    </row>
    <row r="14" spans="1:15" x14ac:dyDescent="0.25">
      <c r="A14" s="105" t="s">
        <v>36</v>
      </c>
      <c r="B14" s="106"/>
      <c r="C14" s="106"/>
      <c r="D14" s="106"/>
      <c r="E14" s="106"/>
      <c r="F14" s="45">
        <v>39030</v>
      </c>
      <c r="G14" s="48">
        <v>42641</v>
      </c>
      <c r="H14" s="4">
        <v>30141</v>
      </c>
      <c r="I14" s="36">
        <v>37001</v>
      </c>
    </row>
    <row r="15" spans="1:15" x14ac:dyDescent="0.25">
      <c r="A15" s="112" t="s">
        <v>37</v>
      </c>
      <c r="B15" s="112"/>
      <c r="C15" s="112"/>
      <c r="D15" s="112"/>
      <c r="E15" s="113"/>
      <c r="F15" s="45">
        <v>13981</v>
      </c>
      <c r="G15" s="45">
        <v>13981</v>
      </c>
      <c r="H15" s="8">
        <v>8981</v>
      </c>
      <c r="I15" s="8">
        <v>8981</v>
      </c>
    </row>
    <row r="16" spans="1:15" x14ac:dyDescent="0.25">
      <c r="A16" s="105" t="s">
        <v>38</v>
      </c>
      <c r="B16" s="106"/>
      <c r="C16" s="106"/>
      <c r="D16" s="106"/>
      <c r="E16" s="106"/>
      <c r="F16" s="45">
        <v>21000</v>
      </c>
      <c r="G16" s="45">
        <v>21000</v>
      </c>
      <c r="H16" s="8">
        <v>21000</v>
      </c>
      <c r="I16" s="8">
        <v>21000</v>
      </c>
    </row>
    <row r="17" spans="1:9" x14ac:dyDescent="0.25">
      <c r="A17" s="105" t="s">
        <v>39</v>
      </c>
      <c r="B17" s="106"/>
      <c r="C17" s="106"/>
      <c r="D17" s="106"/>
      <c r="E17" s="106"/>
      <c r="F17" s="45">
        <v>1200</v>
      </c>
      <c r="G17" s="45">
        <v>1200</v>
      </c>
      <c r="H17" s="8">
        <v>1200</v>
      </c>
      <c r="I17" s="8">
        <v>1200</v>
      </c>
    </row>
    <row r="18" spans="1:9" x14ac:dyDescent="0.25">
      <c r="A18" s="105" t="s">
        <v>40</v>
      </c>
      <c r="B18" s="106"/>
      <c r="C18" s="106"/>
      <c r="D18" s="106"/>
      <c r="E18" s="106"/>
      <c r="F18" s="45">
        <v>86631</v>
      </c>
      <c r="G18" s="48">
        <v>122319</v>
      </c>
      <c r="H18" s="4">
        <v>117819</v>
      </c>
      <c r="I18" s="36">
        <v>126879</v>
      </c>
    </row>
    <row r="19" spans="1:9" x14ac:dyDescent="0.25">
      <c r="A19" s="105" t="s">
        <v>41</v>
      </c>
      <c r="B19" s="106"/>
      <c r="C19" s="106"/>
      <c r="D19" s="106"/>
      <c r="E19" s="106"/>
      <c r="F19" s="45">
        <v>2700</v>
      </c>
      <c r="G19" s="45">
        <v>2700</v>
      </c>
      <c r="H19" s="8">
        <v>2700</v>
      </c>
      <c r="I19" s="8">
        <v>2700</v>
      </c>
    </row>
    <row r="20" spans="1:9" x14ac:dyDescent="0.25">
      <c r="A20" s="105" t="s">
        <v>42</v>
      </c>
      <c r="B20" s="106"/>
      <c r="C20" s="106"/>
      <c r="D20" s="106"/>
      <c r="E20" s="106"/>
      <c r="F20" s="45">
        <v>9400</v>
      </c>
      <c r="G20" s="45">
        <v>9400</v>
      </c>
      <c r="H20" s="8">
        <v>9400</v>
      </c>
      <c r="I20" s="57">
        <v>9912</v>
      </c>
    </row>
    <row r="21" spans="1:9" x14ac:dyDescent="0.25">
      <c r="A21" s="105" t="s">
        <v>43</v>
      </c>
      <c r="B21" s="106"/>
      <c r="C21" s="106"/>
      <c r="D21" s="106"/>
      <c r="E21" s="106"/>
      <c r="F21" s="45">
        <v>0</v>
      </c>
      <c r="G21" s="45">
        <v>0</v>
      </c>
      <c r="H21" s="8">
        <v>22000</v>
      </c>
      <c r="I21" s="8">
        <v>22000</v>
      </c>
    </row>
    <row r="22" spans="1:9" ht="15.75" thickBot="1" x14ac:dyDescent="0.3">
      <c r="A22" s="105" t="s">
        <v>44</v>
      </c>
      <c r="B22" s="106"/>
      <c r="C22" s="106"/>
      <c r="D22" s="106"/>
      <c r="E22" s="106"/>
      <c r="F22" s="46">
        <v>4500</v>
      </c>
      <c r="G22" s="46">
        <v>4500</v>
      </c>
      <c r="H22" s="38">
        <v>4500</v>
      </c>
      <c r="I22" s="46">
        <v>4500</v>
      </c>
    </row>
    <row r="23" spans="1:9" ht="19.5" thickTop="1" x14ac:dyDescent="0.3">
      <c r="A23" s="114" t="s">
        <v>45</v>
      </c>
      <c r="B23" s="115"/>
      <c r="C23" s="115"/>
      <c r="D23" s="115"/>
      <c r="E23" s="115"/>
      <c r="F23" s="33">
        <f>SUM(F6:F22)</f>
        <v>328996</v>
      </c>
      <c r="G23" s="33">
        <f>SUM(G6:G22)</f>
        <v>370834</v>
      </c>
      <c r="H23" s="33">
        <f>SUM(H6:H22)</f>
        <v>370834</v>
      </c>
      <c r="I23" s="33">
        <f>SUM(I6:I22)</f>
        <v>388058</v>
      </c>
    </row>
    <row r="24" spans="1:9" ht="18.75" x14ac:dyDescent="0.3">
      <c r="A24" s="116" t="s">
        <v>46</v>
      </c>
      <c r="B24" s="116"/>
      <c r="C24" s="116"/>
      <c r="D24" s="116"/>
      <c r="E24" s="116"/>
      <c r="F24" s="47">
        <f>SUM(F25+F26+F27+F28+F29)</f>
        <v>792129</v>
      </c>
      <c r="G24" s="58">
        <f>SUM(G25:G29)</f>
        <v>822341</v>
      </c>
      <c r="H24" s="58">
        <f>SUM(H25:H29)</f>
        <v>822341</v>
      </c>
      <c r="I24" s="58">
        <f>SUM(I25:I29)</f>
        <v>821829</v>
      </c>
    </row>
    <row r="25" spans="1:9" x14ac:dyDescent="0.25">
      <c r="A25" s="81" t="s">
        <v>47</v>
      </c>
      <c r="B25" s="81"/>
      <c r="C25" s="81"/>
      <c r="D25" s="81"/>
      <c r="E25" s="81"/>
      <c r="F25" s="4">
        <v>199129</v>
      </c>
      <c r="G25" s="48">
        <v>199129</v>
      </c>
      <c r="H25" s="48">
        <v>199129</v>
      </c>
      <c r="I25" s="48">
        <v>199129</v>
      </c>
    </row>
    <row r="26" spans="1:9" x14ac:dyDescent="0.25">
      <c r="A26" s="81" t="s">
        <v>48</v>
      </c>
      <c r="B26" s="81"/>
      <c r="C26" s="81"/>
      <c r="D26" s="81"/>
      <c r="E26" s="81"/>
      <c r="F26" s="4">
        <v>548000</v>
      </c>
      <c r="G26" s="48">
        <v>548000</v>
      </c>
      <c r="H26" s="48">
        <v>548000</v>
      </c>
      <c r="I26" s="48">
        <v>548000</v>
      </c>
    </row>
    <row r="27" spans="1:9" x14ac:dyDescent="0.25">
      <c r="A27" s="98" t="s">
        <v>77</v>
      </c>
      <c r="B27" s="99"/>
      <c r="C27" s="99"/>
      <c r="D27" s="99"/>
      <c r="E27" s="100"/>
      <c r="F27" s="4">
        <v>0</v>
      </c>
      <c r="G27" s="48">
        <v>30212</v>
      </c>
      <c r="H27" s="48">
        <v>30212</v>
      </c>
      <c r="I27" s="36">
        <v>29700</v>
      </c>
    </row>
    <row r="28" spans="1:9" x14ac:dyDescent="0.25">
      <c r="A28" s="81" t="s">
        <v>49</v>
      </c>
      <c r="B28" s="81"/>
      <c r="C28" s="81"/>
      <c r="D28" s="81"/>
      <c r="E28" s="81"/>
      <c r="F28" s="3">
        <v>45000</v>
      </c>
      <c r="G28" s="4">
        <v>45000</v>
      </c>
      <c r="H28" s="4">
        <v>45000</v>
      </c>
      <c r="I28" s="48">
        <v>45000</v>
      </c>
    </row>
    <row r="29" spans="1:9" x14ac:dyDescent="0.25">
      <c r="A29" s="81" t="s">
        <v>50</v>
      </c>
      <c r="B29" s="81"/>
      <c r="C29" s="81"/>
      <c r="D29" s="81"/>
      <c r="E29" s="81"/>
      <c r="F29" s="48">
        <v>0</v>
      </c>
      <c r="G29" s="50">
        <v>0</v>
      </c>
      <c r="H29" s="50">
        <v>0</v>
      </c>
      <c r="I29" s="63">
        <v>0</v>
      </c>
    </row>
    <row r="30" spans="1:9" ht="19.5" thickBot="1" x14ac:dyDescent="0.35">
      <c r="A30" s="29" t="s">
        <v>51</v>
      </c>
      <c r="B30" s="30"/>
      <c r="C30" s="30"/>
      <c r="D30" s="30"/>
      <c r="E30" s="30"/>
      <c r="F30" s="31">
        <f t="shared" ref="F30" si="0">SUM(F23:F24)</f>
        <v>1121125</v>
      </c>
      <c r="G30" s="31">
        <f>SUM(G23+G24)</f>
        <v>1193175</v>
      </c>
      <c r="H30" s="31">
        <f>SUM(H23+H24)</f>
        <v>1193175</v>
      </c>
      <c r="I30" s="31">
        <f>SUM(I23+I24)</f>
        <v>1209887</v>
      </c>
    </row>
    <row r="31" spans="1:9" ht="18.75" x14ac:dyDescent="0.3">
      <c r="A31" s="15"/>
      <c r="B31" s="15"/>
      <c r="C31" s="15"/>
      <c r="D31" s="15"/>
      <c r="E31" s="15"/>
      <c r="F31" s="14"/>
      <c r="G31" s="14"/>
      <c r="H31" s="14"/>
      <c r="I31" s="14"/>
    </row>
    <row r="32" spans="1:9" ht="18.75" x14ac:dyDescent="0.3">
      <c r="A32" s="15"/>
      <c r="B32" s="15"/>
      <c r="C32" s="15"/>
      <c r="D32" s="15"/>
      <c r="E32" s="15"/>
      <c r="F32" s="14"/>
      <c r="G32" s="14"/>
      <c r="H32" s="14"/>
      <c r="I32" s="14"/>
    </row>
    <row r="33" spans="1:15" ht="18.75" x14ac:dyDescent="0.3">
      <c r="A33" s="15"/>
      <c r="B33" s="15"/>
      <c r="C33" s="15"/>
      <c r="D33" s="15"/>
      <c r="E33" s="15"/>
      <c r="F33" s="14"/>
      <c r="G33" s="14"/>
      <c r="H33" s="14"/>
      <c r="I33" s="14"/>
    </row>
    <row r="34" spans="1:15" ht="18.75" x14ac:dyDescent="0.3">
      <c r="A34" s="15"/>
      <c r="B34" s="15"/>
      <c r="C34" s="15"/>
      <c r="D34" s="15"/>
      <c r="E34" s="15"/>
      <c r="F34" s="14"/>
      <c r="G34" s="14"/>
      <c r="H34" s="14"/>
      <c r="I34" s="14"/>
    </row>
    <row r="35" spans="1:15" ht="18.75" x14ac:dyDescent="0.3">
      <c r="A35" s="15"/>
      <c r="B35" s="15"/>
      <c r="C35" s="15"/>
      <c r="D35" s="15"/>
      <c r="E35" s="15"/>
      <c r="F35" s="14"/>
      <c r="G35" s="14"/>
      <c r="H35" s="14"/>
      <c r="I35" s="14"/>
    </row>
    <row r="36" spans="1:15" ht="18.75" x14ac:dyDescent="0.3">
      <c r="A36" s="15"/>
      <c r="B36" s="15"/>
      <c r="C36" s="15"/>
      <c r="D36" s="15"/>
      <c r="E36" s="15"/>
      <c r="F36" s="14"/>
      <c r="G36" s="14"/>
      <c r="H36" s="14"/>
      <c r="I36" s="14"/>
    </row>
    <row r="37" spans="1:15" s="16" customFormat="1" ht="10.5" customHeight="1" x14ac:dyDescent="0.3">
      <c r="A37" s="15"/>
      <c r="B37" s="15"/>
      <c r="C37" s="15"/>
      <c r="D37" s="15"/>
      <c r="E37" s="15"/>
      <c r="F37" s="14"/>
      <c r="G37" s="14"/>
      <c r="H37" s="14"/>
      <c r="I37" s="14"/>
      <c r="O37"/>
    </row>
    <row r="38" spans="1:15" s="16" customFormat="1" ht="18.75" hidden="1" x14ac:dyDescent="0.3">
      <c r="A38" s="15"/>
      <c r="B38" s="15"/>
      <c r="C38" s="15"/>
      <c r="D38" s="15"/>
      <c r="E38" s="15"/>
      <c r="F38" s="14"/>
      <c r="G38" s="14"/>
      <c r="H38" s="14"/>
      <c r="I38" s="14"/>
      <c r="O38"/>
    </row>
    <row r="39" spans="1:15" hidden="1" x14ac:dyDescent="0.25"/>
    <row r="40" spans="1:15" x14ac:dyDescent="0.25">
      <c r="A40" s="70" t="s">
        <v>52</v>
      </c>
      <c r="B40" s="70"/>
      <c r="C40" s="70"/>
      <c r="D40" s="70"/>
      <c r="E40" s="70"/>
      <c r="F40" s="17" t="s">
        <v>1</v>
      </c>
      <c r="G40" s="59" t="s">
        <v>78</v>
      </c>
      <c r="H40" s="53" t="s">
        <v>78</v>
      </c>
      <c r="I40" s="60" t="s">
        <v>78</v>
      </c>
    </row>
    <row r="41" spans="1:15" x14ac:dyDescent="0.25">
      <c r="A41" s="70"/>
      <c r="B41" s="70"/>
      <c r="C41" s="70"/>
      <c r="D41" s="70"/>
      <c r="E41" s="70"/>
      <c r="F41" s="17">
        <v>2021</v>
      </c>
      <c r="G41" s="27" t="s">
        <v>81</v>
      </c>
      <c r="H41" s="27" t="s">
        <v>83</v>
      </c>
      <c r="I41" s="27" t="s">
        <v>84</v>
      </c>
    </row>
    <row r="42" spans="1:15" x14ac:dyDescent="0.25">
      <c r="A42" s="71" t="s">
        <v>2</v>
      </c>
      <c r="B42" s="71"/>
      <c r="C42" s="71"/>
      <c r="D42" s="71"/>
      <c r="E42" s="71"/>
      <c r="F42" s="28" t="s">
        <v>3</v>
      </c>
      <c r="G42" s="59" t="s">
        <v>3</v>
      </c>
      <c r="H42" s="34" t="s">
        <v>3</v>
      </c>
      <c r="I42" s="60" t="s">
        <v>3</v>
      </c>
    </row>
    <row r="43" spans="1:15" x14ac:dyDescent="0.25">
      <c r="A43" s="81" t="s">
        <v>53</v>
      </c>
      <c r="B43" s="81"/>
      <c r="C43" s="81"/>
      <c r="D43" s="81"/>
      <c r="E43" s="81"/>
      <c r="F43" s="3">
        <v>10000</v>
      </c>
      <c r="G43" s="3">
        <v>10000</v>
      </c>
      <c r="H43" s="4">
        <v>15550</v>
      </c>
      <c r="I43" s="4">
        <v>15550</v>
      </c>
    </row>
    <row r="44" spans="1:15" x14ac:dyDescent="0.25">
      <c r="A44" s="81" t="s">
        <v>63</v>
      </c>
      <c r="B44" s="81"/>
      <c r="C44" s="81"/>
      <c r="D44" s="81"/>
      <c r="E44" s="81"/>
      <c r="F44" s="3">
        <v>0</v>
      </c>
      <c r="G44" s="3">
        <v>0</v>
      </c>
      <c r="H44" s="4">
        <v>0</v>
      </c>
      <c r="I44" s="4">
        <v>0</v>
      </c>
    </row>
    <row r="45" spans="1:15" x14ac:dyDescent="0.25">
      <c r="A45" s="81" t="s">
        <v>54</v>
      </c>
      <c r="B45" s="81"/>
      <c r="C45" s="81"/>
      <c r="D45" s="81"/>
      <c r="E45" s="81"/>
      <c r="F45" s="3">
        <v>29600</v>
      </c>
      <c r="G45" s="3">
        <v>29600</v>
      </c>
      <c r="H45" s="4">
        <v>41300</v>
      </c>
      <c r="I45" s="4">
        <v>41300</v>
      </c>
    </row>
    <row r="46" spans="1:15" x14ac:dyDescent="0.25">
      <c r="A46" s="81" t="s">
        <v>55</v>
      </c>
      <c r="B46" s="81"/>
      <c r="C46" s="81"/>
      <c r="D46" s="81"/>
      <c r="E46" s="81"/>
      <c r="F46" s="3">
        <v>0</v>
      </c>
      <c r="G46" s="48">
        <v>2200</v>
      </c>
      <c r="H46" s="4">
        <v>2200</v>
      </c>
      <c r="I46" s="4">
        <v>2200</v>
      </c>
    </row>
    <row r="47" spans="1:15" x14ac:dyDescent="0.25">
      <c r="A47" s="81" t="s">
        <v>56</v>
      </c>
      <c r="B47" s="81"/>
      <c r="C47" s="81"/>
      <c r="D47" s="81"/>
      <c r="E47" s="81"/>
      <c r="F47" s="3">
        <v>190800</v>
      </c>
      <c r="G47" s="48">
        <v>197300</v>
      </c>
      <c r="H47" s="4">
        <v>185600</v>
      </c>
      <c r="I47" s="36">
        <v>248100</v>
      </c>
    </row>
    <row r="48" spans="1:15" x14ac:dyDescent="0.25">
      <c r="A48" s="81" t="s">
        <v>62</v>
      </c>
      <c r="B48" s="81"/>
      <c r="C48" s="81"/>
      <c r="D48" s="81"/>
      <c r="E48" s="81"/>
      <c r="F48" s="3">
        <v>4000</v>
      </c>
      <c r="G48" s="48">
        <v>1800</v>
      </c>
      <c r="H48" s="48">
        <v>1800</v>
      </c>
      <c r="I48" s="48">
        <v>1800</v>
      </c>
    </row>
    <row r="49" spans="1:9" x14ac:dyDescent="0.25">
      <c r="A49" s="81" t="s">
        <v>66</v>
      </c>
      <c r="B49" s="81"/>
      <c r="C49" s="81"/>
      <c r="D49" s="81"/>
      <c r="E49" s="81"/>
      <c r="F49" s="3">
        <v>0</v>
      </c>
      <c r="G49" s="3">
        <v>0</v>
      </c>
      <c r="H49" s="3">
        <v>0</v>
      </c>
      <c r="I49" s="3">
        <v>0</v>
      </c>
    </row>
    <row r="50" spans="1:9" ht="19.5" thickBot="1" x14ac:dyDescent="0.35">
      <c r="A50" s="29" t="s">
        <v>57</v>
      </c>
      <c r="B50" s="30"/>
      <c r="C50" s="30"/>
      <c r="D50" s="30"/>
      <c r="E50" s="30"/>
      <c r="F50" s="31">
        <f>SUM(F43:F49)</f>
        <v>234400</v>
      </c>
      <c r="G50" s="31">
        <f>SUM(G43:G49)</f>
        <v>240900</v>
      </c>
      <c r="H50" s="31">
        <f>SUM(H43:H49)</f>
        <v>246450</v>
      </c>
      <c r="I50" s="31">
        <f>SUM(I43:I49)</f>
        <v>308950</v>
      </c>
    </row>
    <row r="51" spans="1:9" ht="7.5" customHeight="1" x14ac:dyDescent="0.25"/>
    <row r="52" spans="1:9" x14ac:dyDescent="0.25">
      <c r="A52" s="70" t="s">
        <v>58</v>
      </c>
      <c r="B52" s="71"/>
      <c r="C52" s="71"/>
      <c r="D52" s="71"/>
      <c r="E52" s="72"/>
      <c r="F52" s="17" t="s">
        <v>1</v>
      </c>
      <c r="G52" s="59" t="s">
        <v>78</v>
      </c>
      <c r="H52" s="53" t="s">
        <v>78</v>
      </c>
      <c r="I52" s="60" t="s">
        <v>78</v>
      </c>
    </row>
    <row r="53" spans="1:9" ht="15.75" thickBot="1" x14ac:dyDescent="0.3">
      <c r="A53" s="107"/>
      <c r="B53" s="107"/>
      <c r="C53" s="107"/>
      <c r="D53" s="107"/>
      <c r="E53" s="73"/>
      <c r="F53" s="17">
        <v>2021</v>
      </c>
      <c r="G53" s="27" t="s">
        <v>81</v>
      </c>
      <c r="H53" s="27" t="s">
        <v>83</v>
      </c>
      <c r="I53" s="27" t="s">
        <v>84</v>
      </c>
    </row>
    <row r="54" spans="1:9" ht="15.75" thickTop="1" x14ac:dyDescent="0.25">
      <c r="A54" s="108" t="s">
        <v>2</v>
      </c>
      <c r="B54" s="109"/>
      <c r="C54" s="109"/>
      <c r="D54" s="109"/>
      <c r="E54" s="109"/>
      <c r="F54" s="22" t="s">
        <v>3</v>
      </c>
      <c r="G54" s="1" t="s">
        <v>3</v>
      </c>
      <c r="H54" s="1" t="s">
        <v>3</v>
      </c>
      <c r="I54" s="1" t="s">
        <v>3</v>
      </c>
    </row>
    <row r="55" spans="1:9" ht="15.75" thickBot="1" x14ac:dyDescent="0.3">
      <c r="A55" s="117" t="s">
        <v>59</v>
      </c>
      <c r="B55" s="117"/>
      <c r="C55" s="117"/>
      <c r="D55" s="117"/>
      <c r="E55" s="118"/>
      <c r="F55" s="12">
        <v>18000</v>
      </c>
      <c r="G55" s="12">
        <v>18000</v>
      </c>
      <c r="H55" s="12">
        <v>18000</v>
      </c>
      <c r="I55" s="12">
        <v>18000</v>
      </c>
    </row>
    <row r="56" spans="1:9" ht="19.5" thickBot="1" x14ac:dyDescent="0.35">
      <c r="A56" s="119" t="s">
        <v>60</v>
      </c>
      <c r="B56" s="120"/>
      <c r="C56" s="120"/>
      <c r="D56" s="120"/>
      <c r="E56" s="120"/>
      <c r="F56" s="19">
        <f>SUM(F55)</f>
        <v>18000</v>
      </c>
      <c r="G56" s="19">
        <f>SUM(G55)</f>
        <v>18000</v>
      </c>
      <c r="H56" s="19">
        <f>SUM(H55)</f>
        <v>18000</v>
      </c>
      <c r="I56" s="19">
        <f>SUM(I55)</f>
        <v>18000</v>
      </c>
    </row>
    <row r="57" spans="1:9" ht="22.5" thickTop="1" thickBot="1" x14ac:dyDescent="0.4">
      <c r="A57" s="87" t="s">
        <v>61</v>
      </c>
      <c r="B57" s="88"/>
      <c r="C57" s="88"/>
      <c r="D57" s="88"/>
      <c r="E57" s="88"/>
      <c r="F57" s="24">
        <f>SUM(F30,F50,F56,)</f>
        <v>1373525</v>
      </c>
      <c r="G57" s="24">
        <f>SUM(G30+G50+G56)</f>
        <v>1452075</v>
      </c>
      <c r="H57" s="24">
        <f>SUM(H30+H50+H56)</f>
        <v>1457625</v>
      </c>
      <c r="I57" s="24">
        <f>I30+I50+I56</f>
        <v>1536837</v>
      </c>
    </row>
    <row r="58" spans="1:9" ht="15.75" thickTop="1" x14ac:dyDescent="0.25"/>
  </sheetData>
  <mergeCells count="40">
    <mergeCell ref="A57:E57"/>
    <mergeCell ref="A43:E43"/>
    <mergeCell ref="A45:E45"/>
    <mergeCell ref="A46:E46"/>
    <mergeCell ref="A47:E47"/>
    <mergeCell ref="A52:E53"/>
    <mergeCell ref="A54:E54"/>
    <mergeCell ref="A55:E55"/>
    <mergeCell ref="A56:E56"/>
    <mergeCell ref="A48:E48"/>
    <mergeCell ref="A44:E44"/>
    <mergeCell ref="A49:E49"/>
    <mergeCell ref="A26:E26"/>
    <mergeCell ref="A28:E28"/>
    <mergeCell ref="A29:E29"/>
    <mergeCell ref="A40:E41"/>
    <mergeCell ref="A42:E42"/>
    <mergeCell ref="A27:E27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:H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2021-06-24T16:19:07Z</dcterms:modified>
</cp:coreProperties>
</file>