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9195" activeTab="1"/>
  </bookViews>
  <sheets>
    <sheet name="Príjmy" sheetId="1" r:id="rId1"/>
    <sheet name="Výdavky" sheetId="2" r:id="rId2"/>
  </sheets>
  <calcPr calcId="145621"/>
</workbook>
</file>

<file path=xl/calcChain.xml><?xml version="1.0" encoding="utf-8"?>
<calcChain xmlns="http://schemas.openxmlformats.org/spreadsheetml/2006/main">
  <c r="J23" i="2" l="1"/>
  <c r="I45" i="2" l="1"/>
  <c r="I23" i="2"/>
  <c r="L45" i="2" l="1"/>
  <c r="F23" i="2"/>
  <c r="F29" i="2" s="1"/>
  <c r="G23" i="2"/>
  <c r="H23" i="2"/>
  <c r="H29" i="2" s="1"/>
  <c r="K23" i="2"/>
  <c r="L23" i="2"/>
  <c r="G24" i="2"/>
  <c r="G29" i="2" s="1"/>
  <c r="H24" i="2"/>
  <c r="F45" i="2"/>
  <c r="G45" i="2"/>
  <c r="H45" i="2"/>
  <c r="K45" i="2"/>
  <c r="F53" i="2" l="1"/>
  <c r="H53" i="2"/>
  <c r="G53" i="2"/>
  <c r="L18" i="1"/>
  <c r="K18" i="1"/>
  <c r="L9" i="1"/>
  <c r="K9" i="1"/>
  <c r="J18" i="1" l="1"/>
  <c r="J9" i="1"/>
  <c r="I48" i="1" l="1"/>
  <c r="I18" i="1"/>
  <c r="I9" i="1"/>
  <c r="H48" i="1" l="1"/>
  <c r="H49" i="1" s="1"/>
  <c r="G48" i="1"/>
  <c r="G49" i="1" s="1"/>
  <c r="F49" i="1"/>
  <c r="H38" i="1"/>
  <c r="G38" i="1"/>
  <c r="F38" i="1"/>
  <c r="H22" i="1"/>
  <c r="H18" i="1"/>
  <c r="H9" i="1"/>
  <c r="H23" i="1" s="1"/>
  <c r="H25" i="1" s="1"/>
  <c r="G22" i="1"/>
  <c r="G18" i="1"/>
  <c r="G9" i="1"/>
  <c r="F22" i="1"/>
  <c r="F18" i="1"/>
  <c r="F9" i="1"/>
  <c r="F23" i="1" s="1"/>
  <c r="F25" i="1" s="1"/>
  <c r="F50" i="1" s="1"/>
  <c r="G23" i="1" l="1"/>
  <c r="G25" i="1" s="1"/>
  <c r="G50" i="1" s="1"/>
  <c r="H50" i="1"/>
</calcChain>
</file>

<file path=xl/sharedStrings.xml><?xml version="1.0" encoding="utf-8"?>
<sst xmlns="http://schemas.openxmlformats.org/spreadsheetml/2006/main" count="160" uniqueCount="82">
  <si>
    <t xml:space="preserve">BEŽNÉ PRÍJMY  </t>
  </si>
  <si>
    <t>skutočné plnenie</t>
  </si>
  <si>
    <t>schválený</t>
  </si>
  <si>
    <t>oč. skutoč.</t>
  </si>
  <si>
    <t>rozpočet</t>
  </si>
  <si>
    <t>ekonomická klasifikácia</t>
  </si>
  <si>
    <t>€</t>
  </si>
  <si>
    <r>
      <rPr>
        <b/>
        <sz val="11"/>
        <color theme="1"/>
        <rFont val="Calibri"/>
        <family val="2"/>
        <charset val="238"/>
        <scheme val="minor"/>
      </rPr>
      <t>111</t>
    </r>
    <r>
      <rPr>
        <sz val="11"/>
        <color theme="1"/>
        <rFont val="Calibri"/>
        <family val="2"/>
        <scheme val="minor"/>
      </rPr>
      <t>-Daň z príjmov fyzickej osoby</t>
    </r>
  </si>
  <si>
    <r>
      <rPr>
        <b/>
        <sz val="11"/>
        <color theme="1"/>
        <rFont val="Calibri"/>
        <family val="2"/>
        <charset val="238"/>
        <scheme val="minor"/>
      </rPr>
      <t>121</t>
    </r>
    <r>
      <rPr>
        <sz val="11"/>
        <color theme="1"/>
        <rFont val="Calibri"/>
        <family val="2"/>
        <scheme val="minor"/>
      </rPr>
      <t>-Daň z nehnuteľností</t>
    </r>
  </si>
  <si>
    <r>
      <rPr>
        <b/>
        <sz val="11"/>
        <color theme="1"/>
        <rFont val="Calibri"/>
        <family val="2"/>
        <charset val="238"/>
        <scheme val="minor"/>
      </rPr>
      <t>100-</t>
    </r>
    <r>
      <rPr>
        <b/>
        <i/>
        <sz val="11"/>
        <color theme="1"/>
        <rFont val="Calibri"/>
        <family val="2"/>
        <charset val="238"/>
        <scheme val="minor"/>
      </rPr>
      <t>Daňové príjmy</t>
    </r>
  </si>
  <si>
    <r>
      <rPr>
        <b/>
        <sz val="11"/>
        <color theme="1"/>
        <rFont val="Calibri"/>
        <family val="2"/>
        <charset val="238"/>
        <scheme val="minor"/>
      </rPr>
      <t>211</t>
    </r>
    <r>
      <rPr>
        <sz val="11"/>
        <color theme="1"/>
        <rFont val="Calibri"/>
        <family val="2"/>
        <scheme val="minor"/>
      </rPr>
      <t>-Iné príjmy z podnikania</t>
    </r>
  </si>
  <si>
    <r>
      <rPr>
        <b/>
        <sz val="11"/>
        <color theme="1"/>
        <rFont val="Calibri"/>
        <family val="2"/>
        <charset val="238"/>
        <scheme val="minor"/>
      </rPr>
      <t>212</t>
    </r>
    <r>
      <rPr>
        <sz val="11"/>
        <color theme="1"/>
        <rFont val="Calibri"/>
        <family val="2"/>
        <scheme val="minor"/>
      </rPr>
      <t>-Príjmy z vlastníctva</t>
    </r>
  </si>
  <si>
    <r>
      <rPr>
        <b/>
        <sz val="11"/>
        <color theme="1"/>
        <rFont val="Calibri"/>
        <family val="2"/>
        <charset val="238"/>
        <scheme val="minor"/>
      </rPr>
      <t>221</t>
    </r>
    <r>
      <rPr>
        <sz val="11"/>
        <color theme="1"/>
        <rFont val="Calibri"/>
        <family val="2"/>
        <scheme val="minor"/>
      </rPr>
      <t>-Administratívne poplatky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</si>
  <si>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</t>
    </r>
  </si>
  <si>
    <r>
      <rPr>
        <b/>
        <sz val="11"/>
        <color theme="1"/>
        <rFont val="Calibri"/>
        <family val="2"/>
        <charset val="238"/>
        <scheme val="minor"/>
      </rPr>
      <t>229</t>
    </r>
    <r>
      <rPr>
        <sz val="11"/>
        <color theme="1"/>
        <rFont val="Calibri"/>
        <family val="2"/>
        <scheme val="minor"/>
      </rPr>
      <t>-Ďaľšie admin. a iné poplatky a platby</t>
    </r>
  </si>
  <si>
    <r>
      <rPr>
        <b/>
        <sz val="11"/>
        <color theme="1"/>
        <rFont val="Calibri"/>
        <family val="2"/>
        <charset val="238"/>
        <scheme val="minor"/>
      </rPr>
      <t>242</t>
    </r>
    <r>
      <rPr>
        <sz val="11"/>
        <color theme="1"/>
        <rFont val="Calibri"/>
        <family val="2"/>
        <scheme val="minor"/>
      </rPr>
      <t>-Úroky z vkladov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</si>
  <si>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scheme val="minor"/>
      </rPr>
      <t>-Ostatné príjmy</t>
    </r>
  </si>
  <si>
    <r>
      <rPr>
        <b/>
        <sz val="11"/>
        <color theme="1"/>
        <rFont val="Calibri"/>
        <family val="2"/>
        <charset val="238"/>
        <scheme val="minor"/>
      </rPr>
      <t>200-</t>
    </r>
    <r>
      <rPr>
        <b/>
        <i/>
        <sz val="11"/>
        <color theme="1"/>
        <rFont val="Calibri"/>
        <family val="2"/>
        <charset val="238"/>
        <scheme val="minor"/>
      </rPr>
      <t>Nedaňové príjmy</t>
    </r>
  </si>
  <si>
    <r>
      <rPr>
        <b/>
        <sz val="11"/>
        <color theme="1"/>
        <rFont val="Calibri"/>
        <family val="2"/>
        <charset val="238"/>
        <scheme val="minor"/>
      </rPr>
      <t>311</t>
    </r>
    <r>
      <rPr>
        <sz val="11"/>
        <color theme="1"/>
        <rFont val="Calibri"/>
        <family val="2"/>
        <scheme val="minor"/>
      </rPr>
      <t>-Tuzemské bežné granty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</si>
  <si>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zo ŠR</t>
    </r>
  </si>
  <si>
    <r>
      <t xml:space="preserve">        </t>
    </r>
    <r>
      <rPr>
        <i/>
        <sz val="11"/>
        <color theme="1"/>
        <rFont val="Calibri"/>
        <family val="2"/>
        <charset val="238"/>
        <scheme val="minor"/>
      </rPr>
      <t xml:space="preserve"> z toho pre ZŠ z MŠ</t>
    </r>
  </si>
  <si>
    <r>
      <rPr>
        <b/>
        <sz val="11"/>
        <color theme="1"/>
        <rFont val="Calibri"/>
        <family val="2"/>
        <charset val="238"/>
        <scheme val="minor"/>
      </rPr>
      <t>300-</t>
    </r>
    <r>
      <rPr>
        <b/>
        <i/>
        <sz val="11"/>
        <color theme="1"/>
        <rFont val="Calibri"/>
        <family val="2"/>
        <charset val="238"/>
        <scheme val="minor"/>
      </rPr>
      <t>Granty a transfery</t>
    </r>
  </si>
  <si>
    <t>Bežné príjmy /obec/</t>
  </si>
  <si>
    <t>Bežné príjmy /ZŠ s MŠ-vlastné/</t>
  </si>
  <si>
    <t>BEŽNÉ PRÍJMY /spolu/</t>
  </si>
  <si>
    <t>KAPITÁLOVÉ PRÍJMY</t>
  </si>
  <si>
    <r>
      <rPr>
        <b/>
        <sz val="11"/>
        <color theme="1"/>
        <rFont val="Calibri"/>
        <family val="2"/>
        <charset val="238"/>
        <scheme val="minor"/>
      </rPr>
      <t>233</t>
    </r>
    <r>
      <rPr>
        <sz val="11"/>
        <color theme="1"/>
        <rFont val="Calibri"/>
        <family val="2"/>
        <scheme val="minor"/>
      </rPr>
      <t>-Príjem z predaja pozemkov a nehm.akt.</t>
    </r>
  </si>
  <si>
    <t>KAPITÁLOVÉ PRÍJMY /spolu/</t>
  </si>
  <si>
    <t>FINANČNÉ OPERÁCIE</t>
  </si>
  <si>
    <t>454-Prevod prostriedkov z peňažných fondov</t>
  </si>
  <si>
    <t>FINANČNÉ OPERÁCIE - príjmové /spolu/</t>
  </si>
  <si>
    <t>PRÍJMY SPOLU</t>
  </si>
  <si>
    <t>BEŽNÉ VÝDAVKY /600/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</si>
  <si>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</si>
  <si>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</si>
  <si>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</si>
  <si>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</si>
  <si>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</si>
  <si>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</si>
  <si>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</si>
  <si>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</si>
  <si>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</si>
  <si>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r>
      <rPr>
        <sz val="11"/>
        <color theme="1"/>
        <rFont val="Calibri"/>
        <family val="2"/>
        <charset val="238"/>
        <scheme val="minor"/>
      </rP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</si>
  <si>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</si>
  <si>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</si>
  <si>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</si>
  <si>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</si>
  <si>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</si>
  <si>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</si>
  <si>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</si>
  <si>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</si>
  <si>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Bežné výdavky /rozpočtované ZŠ s MŠ/</t>
  </si>
  <si>
    <t>z toho       ORIGINÁLNE KOMPETENCIE</t>
  </si>
  <si>
    <t xml:space="preserve">                    PRENESENÉ KOMPETENCIE </t>
  </si>
  <si>
    <t xml:space="preserve">                    VLASTNÉ PRÍJMY ZŠ s MŠ</t>
  </si>
  <si>
    <t xml:space="preserve">                    ZOSTAT.PROSTR.MIN.ROK. - KZ: 131x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</si>
  <si>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</si>
  <si>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</si>
  <si>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</si>
  <si>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</si>
  <si>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</si>
  <si>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</si>
  <si>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</si>
  <si>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</si>
  <si>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</si>
  <si>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</si>
  <si>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</si>
  <si>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t>322-Kapitálový transfer zo ŠR</t>
  </si>
  <si>
    <t xml:space="preserve">ROZPOČTOVANÉ ZŠ s MŠ </t>
  </si>
  <si>
    <t>714-Nákup dopravných prostriedkov</t>
  </si>
  <si>
    <t>719-Ostatné kapitálové výdavky</t>
  </si>
  <si>
    <t>456-Iné príjmové finančné operácie</t>
  </si>
  <si>
    <r>
      <rPr>
        <b/>
        <sz val="11"/>
        <color theme="1"/>
        <rFont val="Calibri"/>
        <family val="2"/>
        <charset val="238"/>
        <scheme val="minor"/>
      </rPr>
      <t>133</t>
    </r>
    <r>
      <rPr>
        <sz val="11"/>
        <color theme="1"/>
        <rFont val="Calibri"/>
        <family val="2"/>
        <scheme val="minor"/>
      </rPr>
      <t>-Dane za špecifické služby</t>
    </r>
  </si>
  <si>
    <t>819-Ostatné výdavkové operácie</t>
  </si>
  <si>
    <t>712-Nákup objektov, budov, alebo ich častí</t>
  </si>
  <si>
    <t>453-Zostatok prostr.z predchádzaj.rok. /KZ 46/</t>
  </si>
  <si>
    <t>453-Zostatok prostr.z predchádzaj.rok. /KZ 131x/</t>
  </si>
  <si>
    <r>
      <t>400-</t>
    </r>
    <r>
      <rPr>
        <b/>
        <i/>
        <sz val="11"/>
        <color theme="1"/>
        <rFont val="Calibri"/>
        <family val="2"/>
        <charset val="238"/>
        <scheme val="minor"/>
      </rPr>
      <t>Príjmy z transakcií s finančnými akt. a pas.</t>
    </r>
  </si>
  <si>
    <r>
      <rPr>
        <b/>
        <sz val="11"/>
        <color theme="1"/>
        <rFont val="Calibri"/>
        <family val="2"/>
        <charset val="238"/>
        <scheme val="minor"/>
      </rPr>
      <t>222</t>
    </r>
    <r>
      <rPr>
        <sz val="11"/>
        <color theme="1"/>
        <rFont val="Calibri"/>
        <family val="2"/>
        <scheme val="minor"/>
      </rPr>
      <t>-Pokuty</t>
    </r>
  </si>
  <si>
    <t>721-Transféry vrámci verejnej správy</t>
  </si>
  <si>
    <t>453-Zostatok prostr.z predchádzaj-rok/KZ45/</t>
  </si>
  <si>
    <t xml:space="preserve">NÁVRH ROZPOČTU OBCE RAKOVICE NA ROKY 2020 - 2022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</si>
</sst>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0" fillId="0" borderId="2" xfId="0" applyBorder="1" applyAlignment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4" fontId="0" fillId="0" borderId="11" xfId="0" applyNumberFormat="1" applyBorder="1"/>
    <xf numFmtId="4" fontId="0" fillId="0" borderId="8" xfId="0" applyNumberFormat="1" applyBorder="1"/>
    <xf numFmtId="4" fontId="0" fillId="0" borderId="1" xfId="0" applyNumberFormat="1" applyBorder="1"/>
    <xf numFmtId="4" fontId="0" fillId="0" borderId="2" xfId="0" applyNumberFormat="1" applyBorder="1"/>
    <xf numFmtId="4" fontId="0" fillId="0" borderId="16" xfId="0" applyNumberFormat="1" applyBorder="1"/>
    <xf numFmtId="4" fontId="0" fillId="0" borderId="13" xfId="0" applyNumberFormat="1" applyBorder="1"/>
    <xf numFmtId="4" fontId="6" fillId="2" borderId="18" xfId="0" applyNumberFormat="1" applyFont="1" applyFill="1" applyBorder="1"/>
    <xf numFmtId="4" fontId="6" fillId="2" borderId="19" xfId="0" applyNumberFormat="1" applyFont="1" applyFill="1" applyBorder="1"/>
    <xf numFmtId="4" fontId="6" fillId="2" borderId="21" xfId="0" applyNumberFormat="1" applyFont="1" applyFill="1" applyBorder="1"/>
    <xf numFmtId="4" fontId="0" fillId="2" borderId="11" xfId="0" applyNumberFormat="1" applyFill="1" applyBorder="1"/>
    <xf numFmtId="4" fontId="0" fillId="2" borderId="3" xfId="0" applyNumberFormat="1" applyFill="1" applyBorder="1"/>
    <xf numFmtId="4" fontId="0" fillId="2" borderId="1" xfId="0" applyNumberFormat="1" applyFill="1" applyBorder="1"/>
    <xf numFmtId="4" fontId="6" fillId="2" borderId="26" xfId="0" applyNumberFormat="1" applyFont="1" applyFill="1" applyBorder="1"/>
    <xf numFmtId="0" fontId="8" fillId="2" borderId="0" xfId="0" applyFont="1" applyFill="1" applyBorder="1" applyAlignment="1">
      <alignment horizontal="left"/>
    </xf>
    <xf numFmtId="4" fontId="0" fillId="2" borderId="0" xfId="0" applyNumberFormat="1" applyFill="1" applyBorder="1"/>
    <xf numFmtId="4" fontId="6" fillId="2" borderId="0" xfId="0" applyNumberFormat="1" applyFont="1" applyFill="1" applyBorder="1"/>
    <xf numFmtId="4" fontId="0" fillId="2" borderId="0" xfId="0" applyNumberFormat="1" applyFill="1"/>
    <xf numFmtId="4" fontId="6" fillId="2" borderId="0" xfId="0" applyNumberFormat="1" applyFont="1" applyFill="1"/>
    <xf numFmtId="4" fontId="0" fillId="2" borderId="1" xfId="0" applyNumberFormat="1" applyFont="1" applyFill="1" applyBorder="1"/>
    <xf numFmtId="0" fontId="0" fillId="2" borderId="2" xfId="0" applyFont="1" applyFill="1" applyBorder="1" applyAlignment="1">
      <alignment horizontal="left"/>
    </xf>
    <xf numFmtId="0" fontId="0" fillId="2" borderId="1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4" fontId="0" fillId="2" borderId="3" xfId="0" applyNumberFormat="1" applyFont="1" applyFill="1" applyBorder="1"/>
    <xf numFmtId="4" fontId="13" fillId="2" borderId="18" xfId="0" applyNumberFormat="1" applyFont="1" applyFill="1" applyBorder="1"/>
    <xf numFmtId="0" fontId="11" fillId="3" borderId="31" xfId="0" applyFont="1" applyFill="1" applyBorder="1"/>
    <xf numFmtId="0" fontId="11" fillId="3" borderId="32" xfId="0" applyFont="1" applyFill="1" applyBorder="1"/>
    <xf numFmtId="4" fontId="13" fillId="3" borderId="18" xfId="0" applyNumberFormat="1" applyFont="1" applyFill="1" applyBorder="1"/>
    <xf numFmtId="4" fontId="0" fillId="0" borderId="36" xfId="0" applyNumberFormat="1" applyBorder="1"/>
    <xf numFmtId="4" fontId="13" fillId="3" borderId="21" xfId="0" applyNumberFormat="1" applyFont="1" applyFill="1" applyBorder="1"/>
    <xf numFmtId="0" fontId="11" fillId="2" borderId="0" xfId="0" applyFont="1" applyFill="1" applyBorder="1" applyAlignment="1">
      <alignment horizontal="left"/>
    </xf>
    <xf numFmtId="4" fontId="13" fillId="2" borderId="0" xfId="0" applyNumberFormat="1" applyFont="1" applyFill="1" applyBorder="1"/>
    <xf numFmtId="0" fontId="11" fillId="2" borderId="0" xfId="0" applyFont="1" applyFill="1" applyBorder="1"/>
    <xf numFmtId="0" fontId="0" fillId="2" borderId="0" xfId="0" applyFill="1"/>
    <xf numFmtId="4" fontId="0" fillId="0" borderId="9" xfId="0" applyNumberFormat="1" applyBorder="1"/>
    <xf numFmtId="4" fontId="0" fillId="0" borderId="12" xfId="0" applyNumberFormat="1" applyBorder="1"/>
    <xf numFmtId="4" fontId="0" fillId="0" borderId="14" xfId="0" applyNumberFormat="1" applyBorder="1"/>
    <xf numFmtId="4" fontId="6" fillId="2" borderId="32" xfId="0" applyNumberFormat="1" applyFont="1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1" xfId="0" applyNumberFormat="1" applyBorder="1" applyAlignment="1">
      <alignment horizontal="right"/>
    </xf>
    <xf numFmtId="4" fontId="13" fillId="3" borderId="40" xfId="0" applyNumberFormat="1" applyFont="1" applyFill="1" applyBorder="1"/>
    <xf numFmtId="4" fontId="6" fillId="2" borderId="11" xfId="0" applyNumberFormat="1" applyFont="1" applyFill="1" applyBorder="1"/>
    <xf numFmtId="4" fontId="6" fillId="2" borderId="40" xfId="0" applyNumberFormat="1" applyFont="1" applyFill="1" applyBorder="1"/>
    <xf numFmtId="4" fontId="6" fillId="2" borderId="16" xfId="0" applyNumberFormat="1" applyFont="1" applyFill="1" applyBorder="1"/>
    <xf numFmtId="0" fontId="0" fillId="0" borderId="1" xfId="0" applyBorder="1" applyAlignment="1">
      <alignment horizontal="center"/>
    </xf>
    <xf numFmtId="0" fontId="11" fillId="3" borderId="19" xfId="0" applyFont="1" applyFill="1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4" fontId="6" fillId="2" borderId="1" xfId="0" applyNumberFormat="1" applyFont="1" applyFill="1" applyBorder="1"/>
    <xf numFmtId="4" fontId="13" fillId="3" borderId="37" xfId="0" applyNumberFormat="1" applyFont="1" applyFill="1" applyBorder="1"/>
    <xf numFmtId="0" fontId="0" fillId="0" borderId="0" xfId="0" applyBorder="1"/>
    <xf numFmtId="4" fontId="13" fillId="4" borderId="18" xfId="0" applyNumberFormat="1" applyFont="1" applyFill="1" applyBorder="1"/>
    <xf numFmtId="4" fontId="6" fillId="2" borderId="31" xfId="0" applyNumberFormat="1" applyFont="1" applyFill="1" applyBorder="1"/>
    <xf numFmtId="4" fontId="6" fillId="2" borderId="17" xfId="0" applyNumberFormat="1" applyFont="1" applyFill="1" applyBorder="1"/>
    <xf numFmtId="4" fontId="13" fillId="3" borderId="43" xfId="0" applyNumberFormat="1" applyFont="1" applyFill="1" applyBorder="1"/>
    <xf numFmtId="4" fontId="10" fillId="2" borderId="16" xfId="0" applyNumberFormat="1" applyFont="1" applyFill="1" applyBorder="1"/>
    <xf numFmtId="4" fontId="0" fillId="2" borderId="16" xfId="0" applyNumberFormat="1" applyFill="1" applyBorder="1"/>
    <xf numFmtId="4" fontId="6" fillId="3" borderId="18" xfId="0" applyNumberFormat="1" applyFont="1" applyFill="1" applyBorder="1"/>
    <xf numFmtId="4" fontId="6" fillId="3" borderId="21" xfId="0" applyNumberFormat="1" applyFont="1" applyFill="1" applyBorder="1"/>
    <xf numFmtId="4" fontId="13" fillId="4" borderId="21" xfId="0" applyNumberFormat="1" applyFont="1" applyFill="1" applyBorder="1"/>
    <xf numFmtId="0" fontId="0" fillId="2" borderId="0" xfId="0" applyFill="1" applyBorder="1"/>
    <xf numFmtId="0" fontId="11" fillId="3" borderId="17" xfId="0" applyFont="1" applyFill="1" applyBorder="1"/>
    <xf numFmtId="4" fontId="13" fillId="4" borderId="47" xfId="0" applyNumberFormat="1" applyFont="1" applyFill="1" applyBorder="1"/>
    <xf numFmtId="4" fontId="0" fillId="2" borderId="15" xfId="0" applyNumberFormat="1" applyFill="1" applyBorder="1"/>
    <xf numFmtId="4" fontId="5" fillId="0" borderId="1" xfId="0" applyNumberFormat="1" applyFont="1" applyBorder="1"/>
    <xf numFmtId="4" fontId="13" fillId="2" borderId="21" xfId="0" applyNumberFormat="1" applyFont="1" applyFill="1" applyBorder="1"/>
    <xf numFmtId="0" fontId="0" fillId="2" borderId="2" xfId="0" applyFill="1" applyBorder="1" applyAlignment="1"/>
    <xf numFmtId="0" fontId="0" fillId="2" borderId="4" xfId="0" applyFill="1" applyBorder="1" applyAlignment="1">
      <alignment horizontal="center"/>
    </xf>
    <xf numFmtId="4" fontId="0" fillId="2" borderId="8" xfId="0" applyNumberFormat="1" applyFill="1" applyBorder="1"/>
    <xf numFmtId="4" fontId="6" fillId="2" borderId="8" xfId="0" applyNumberFormat="1" applyFont="1" applyFill="1" applyBorder="1"/>
    <xf numFmtId="4" fontId="6" fillId="2" borderId="2" xfId="0" applyNumberFormat="1" applyFont="1" applyFill="1" applyBorder="1"/>
    <xf numFmtId="0" fontId="14" fillId="0" borderId="1" xfId="0" applyFont="1" applyBorder="1" applyAlignment="1">
      <alignment horizontal="center"/>
    </xf>
    <xf numFmtId="4" fontId="14" fillId="0" borderId="11" xfId="0" applyNumberFormat="1" applyFont="1" applyBorder="1"/>
    <xf numFmtId="4" fontId="14" fillId="0" borderId="1" xfId="0" applyNumberFormat="1" applyFont="1" applyBorder="1"/>
    <xf numFmtId="4" fontId="14" fillId="0" borderId="16" xfId="0" applyNumberFormat="1" applyFont="1" applyBorder="1"/>
    <xf numFmtId="4" fontId="14" fillId="2" borderId="1" xfId="0" applyNumberFormat="1" applyFont="1" applyFill="1" applyBorder="1"/>
    <xf numFmtId="0" fontId="14" fillId="2" borderId="1" xfId="0" applyFont="1" applyFill="1" applyBorder="1" applyAlignment="1">
      <alignment horizontal="center"/>
    </xf>
    <xf numFmtId="4" fontId="14" fillId="2" borderId="16" xfId="0" applyNumberFormat="1" applyFont="1" applyFill="1" applyBorder="1"/>
    <xf numFmtId="4" fontId="15" fillId="2" borderId="18" xfId="0" applyNumberFormat="1" applyFont="1" applyFill="1" applyBorder="1"/>
    <xf numFmtId="4" fontId="15" fillId="3" borderId="18" xfId="0" applyNumberFormat="1" applyFont="1" applyFill="1" applyBorder="1"/>
    <xf numFmtId="0" fontId="14" fillId="0" borderId="36" xfId="0" applyFont="1" applyBorder="1"/>
    <xf numFmtId="4" fontId="15" fillId="4" borderId="18" xfId="0" applyNumberFormat="1" applyFont="1" applyFill="1" applyBorder="1"/>
    <xf numFmtId="2" fontId="14" fillId="0" borderId="1" xfId="0" applyNumberFormat="1" applyFont="1" applyBorder="1" applyAlignment="1">
      <alignment horizontal="right"/>
    </xf>
    <xf numFmtId="4" fontId="16" fillId="2" borderId="0" xfId="0" applyNumberFormat="1" applyFont="1" applyFill="1"/>
    <xf numFmtId="0" fontId="14" fillId="0" borderId="3" xfId="0" applyFont="1" applyBorder="1" applyAlignment="1">
      <alignment horizontal="center"/>
    </xf>
    <xf numFmtId="4" fontId="16" fillId="2" borderId="18" xfId="0" applyNumberFormat="1" applyFont="1" applyFill="1" applyBorder="1"/>
    <xf numFmtId="4" fontId="16" fillId="3" borderId="18" xfId="0" applyNumberFormat="1" applyFont="1" applyFill="1" applyBorder="1"/>
    <xf numFmtId="0" fontId="14" fillId="0" borderId="1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4" fontId="14" fillId="0" borderId="11" xfId="0" applyNumberFormat="1" applyFont="1" applyFill="1" applyBorder="1"/>
    <xf numFmtId="4" fontId="14" fillId="0" borderId="1" xfId="0" applyNumberFormat="1" applyFont="1" applyFill="1" applyBorder="1"/>
    <xf numFmtId="4" fontId="14" fillId="0" borderId="16" xfId="0" applyNumberFormat="1" applyFont="1" applyFill="1" applyBorder="1"/>
    <xf numFmtId="4" fontId="16" fillId="0" borderId="18" xfId="0" applyNumberFormat="1" applyFont="1" applyFill="1" applyBorder="1"/>
    <xf numFmtId="4" fontId="17" fillId="0" borderId="16" xfId="0" applyNumberFormat="1" applyFont="1" applyFill="1" applyBorder="1"/>
    <xf numFmtId="4" fontId="16" fillId="0" borderId="25" xfId="0" applyNumberFormat="1" applyFont="1" applyFill="1" applyBorder="1"/>
    <xf numFmtId="4" fontId="15" fillId="3" borderId="48" xfId="0" applyNumberFormat="1" applyFont="1" applyFill="1" applyBorder="1"/>
    <xf numFmtId="4" fontId="0" fillId="0" borderId="1" xfId="0" applyNumberFormat="1" applyFont="1" applyBorder="1"/>
    <xf numFmtId="4" fontId="14" fillId="0" borderId="36" xfId="0" applyNumberFormat="1" applyFont="1" applyBorder="1"/>
    <xf numFmtId="4" fontId="2" fillId="0" borderId="13" xfId="0" applyNumberFormat="1" applyFont="1" applyBorder="1"/>
    <xf numFmtId="4" fontId="0" fillId="0" borderId="11" xfId="0" applyNumberFormat="1" applyFont="1" applyFill="1" applyBorder="1"/>
    <xf numFmtId="4" fontId="0" fillId="0" borderId="1" xfId="0" applyNumberFormat="1" applyFont="1" applyFill="1" applyBorder="1"/>
    <xf numFmtId="4" fontId="0" fillId="0" borderId="16" xfId="0" applyNumberFormat="1" applyFont="1" applyFill="1" applyBorder="1"/>
    <xf numFmtId="4" fontId="18" fillId="0" borderId="18" xfId="0" applyNumberFormat="1" applyFont="1" applyFill="1" applyBorder="1"/>
    <xf numFmtId="4" fontId="19" fillId="0" borderId="16" xfId="0" applyNumberFormat="1" applyFont="1" applyFill="1" applyBorder="1"/>
    <xf numFmtId="4" fontId="18" fillId="0" borderId="25" xfId="0" applyNumberFormat="1" applyFont="1" applyFill="1" applyBorder="1"/>
    <xf numFmtId="4" fontId="20" fillId="3" borderId="48" xfId="0" applyNumberFormat="1" applyFont="1" applyFill="1" applyBorder="1"/>
    <xf numFmtId="2" fontId="0" fillId="0" borderId="1" xfId="0" applyNumberFormat="1" applyFont="1" applyBorder="1" applyAlignment="1">
      <alignment horizontal="right"/>
    </xf>
    <xf numFmtId="4" fontId="0" fillId="2" borderId="16" xfId="0" applyNumberFormat="1" applyFont="1" applyFill="1" applyBorder="1"/>
    <xf numFmtId="4" fontId="20" fillId="3" borderId="18" xfId="0" applyNumberFormat="1" applyFont="1" applyFill="1" applyBorder="1"/>
    <xf numFmtId="4" fontId="0" fillId="0" borderId="16" xfId="0" applyNumberFormat="1" applyFont="1" applyBorder="1"/>
    <xf numFmtId="4" fontId="18" fillId="2" borderId="18" xfId="0" applyNumberFormat="1" applyFont="1" applyFill="1" applyBorder="1"/>
    <xf numFmtId="4" fontId="18" fillId="3" borderId="18" xfId="0" applyNumberFormat="1" applyFont="1" applyFill="1" applyBorder="1"/>
    <xf numFmtId="4" fontId="20" fillId="4" borderId="18" xfId="0" applyNumberFormat="1" applyFont="1" applyFill="1" applyBorder="1"/>
    <xf numFmtId="4" fontId="20" fillId="2" borderId="18" xfId="0" applyNumberFormat="1" applyFont="1" applyFill="1" applyBorder="1"/>
    <xf numFmtId="4" fontId="0" fillId="0" borderId="11" xfId="0" applyNumberFormat="1" applyFont="1" applyBorder="1"/>
    <xf numFmtId="4" fontId="0" fillId="0" borderId="36" xfId="0" applyNumberFormat="1" applyFont="1" applyBorder="1"/>
    <xf numFmtId="4" fontId="21" fillId="2" borderId="1" xfId="0" applyNumberFormat="1" applyFont="1" applyFill="1" applyBorder="1"/>
    <xf numFmtId="4" fontId="22" fillId="2" borderId="1" xfId="0" applyNumberFormat="1" applyFont="1" applyFill="1" applyBorder="1"/>
    <xf numFmtId="0" fontId="7" fillId="0" borderId="0" xfId="0" applyFont="1" applyAlignment="1"/>
    <xf numFmtId="0" fontId="7" fillId="0" borderId="9" xfId="0" applyFont="1" applyBorder="1" applyAlignment="1"/>
    <xf numFmtId="0" fontId="3" fillId="0" borderId="13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13" xfId="0" applyFont="1" applyBorder="1" applyAlignment="1">
      <alignment horizontal="left"/>
    </xf>
    <xf numFmtId="0" fontId="6" fillId="2" borderId="17" xfId="0" applyFont="1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2" borderId="22" xfId="0" applyFont="1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3" borderId="17" xfId="0" applyFont="1" applyFill="1" applyBorder="1" applyAlignment="1">
      <alignment horizontal="left"/>
    </xf>
    <xf numFmtId="0" fontId="11" fillId="3" borderId="18" xfId="0" applyFont="1" applyFill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12" fillId="4" borderId="31" xfId="0" applyFont="1" applyFill="1" applyBorder="1" applyAlignment="1">
      <alignment horizontal="center"/>
    </xf>
    <xf numFmtId="0" fontId="12" fillId="4" borderId="32" xfId="0" applyFont="1" applyFill="1" applyBorder="1" applyAlignment="1">
      <alignment horizontal="center"/>
    </xf>
    <xf numFmtId="0" fontId="0" fillId="0" borderId="44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46" xfId="0" applyBorder="1" applyAlignment="1">
      <alignment horizontal="left"/>
    </xf>
    <xf numFmtId="0" fontId="6" fillId="2" borderId="18" xfId="0" applyFont="1" applyFill="1" applyBorder="1" applyAlignment="1">
      <alignment horizontal="left"/>
    </xf>
    <xf numFmtId="0" fontId="6" fillId="2" borderId="19" xfId="0" applyFont="1" applyFill="1" applyBorder="1" applyAlignment="1">
      <alignment horizontal="left"/>
    </xf>
    <xf numFmtId="0" fontId="11" fillId="3" borderId="19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2" borderId="2" xfId="0" applyFont="1" applyFill="1" applyBorder="1" applyAlignment="1">
      <alignment horizontal="left"/>
    </xf>
    <xf numFmtId="0" fontId="0" fillId="2" borderId="1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0" borderId="56" xfId="0" applyBorder="1" applyAlignment="1">
      <alignment horizontal="left"/>
    </xf>
    <xf numFmtId="0" fontId="0" fillId="0" borderId="57" xfId="0" applyBorder="1" applyAlignment="1">
      <alignment horizontal="left"/>
    </xf>
    <xf numFmtId="0" fontId="0" fillId="0" borderId="58" xfId="0" applyBorder="1" applyAlignment="1">
      <alignment horizontal="left"/>
    </xf>
    <xf numFmtId="0" fontId="0" fillId="2" borderId="59" xfId="0" applyFill="1" applyBorder="1" applyAlignment="1">
      <alignment horizontal="left"/>
    </xf>
    <xf numFmtId="0" fontId="0" fillId="2" borderId="54" xfId="0" applyFill="1" applyBorder="1" applyAlignment="1">
      <alignment horizontal="left"/>
    </xf>
    <xf numFmtId="0" fontId="0" fillId="2" borderId="55" xfId="0" applyFill="1" applyBorder="1" applyAlignment="1">
      <alignment horizontal="left"/>
    </xf>
    <xf numFmtId="0" fontId="11" fillId="2" borderId="31" xfId="0" applyFont="1" applyFill="1" applyBorder="1" applyAlignment="1">
      <alignment horizontal="left"/>
    </xf>
    <xf numFmtId="0" fontId="11" fillId="2" borderId="32" xfId="0" applyFont="1" applyFill="1" applyBorder="1" applyAlignment="1">
      <alignment horizontal="left"/>
    </xf>
    <xf numFmtId="0" fontId="11" fillId="2" borderId="20" xfId="0" applyFont="1" applyFill="1" applyBorder="1" applyAlignment="1">
      <alignment horizontal="left"/>
    </xf>
    <xf numFmtId="0" fontId="0" fillId="0" borderId="54" xfId="0" applyBorder="1" applyAlignment="1">
      <alignment horizontal="right"/>
    </xf>
    <xf numFmtId="0" fontId="0" fillId="0" borderId="55" xfId="0" applyBorder="1" applyAlignment="1">
      <alignment horizontal="right"/>
    </xf>
    <xf numFmtId="0" fontId="0" fillId="0" borderId="52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53" xfId="0" applyBorder="1" applyAlignment="1">
      <alignment horizontal="left"/>
    </xf>
    <xf numFmtId="0" fontId="11" fillId="3" borderId="31" xfId="0" applyFont="1" applyFill="1" applyBorder="1" applyAlignment="1">
      <alignment horizontal="left"/>
    </xf>
    <xf numFmtId="0" fontId="11" fillId="3" borderId="32" xfId="0" applyFont="1" applyFill="1" applyBorder="1" applyAlignment="1">
      <alignment horizontal="left"/>
    </xf>
    <xf numFmtId="0" fontId="11" fillId="3" borderId="20" xfId="0" applyFont="1" applyFill="1" applyBorder="1" applyAlignment="1">
      <alignment horizontal="left"/>
    </xf>
    <xf numFmtId="0" fontId="12" fillId="4" borderId="49" xfId="0" applyFont="1" applyFill="1" applyBorder="1" applyAlignment="1">
      <alignment horizontal="center"/>
    </xf>
    <xf numFmtId="0" fontId="12" fillId="4" borderId="50" xfId="0" applyFont="1" applyFill="1" applyBorder="1" applyAlignment="1">
      <alignment horizontal="center"/>
    </xf>
    <xf numFmtId="0" fontId="12" fillId="4" borderId="51" xfId="0" applyFont="1" applyFill="1" applyBorder="1" applyAlignment="1">
      <alignment horizontal="center"/>
    </xf>
    <xf numFmtId="0" fontId="0" fillId="0" borderId="42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4" zoomScaleNormal="100" workbookViewId="0">
      <selection activeCell="H4" sqref="H4:H5"/>
    </sheetView>
  </sheetViews>
  <sheetFormatPr defaultRowHeight="15" x14ac:dyDescent="0.25"/>
  <cols>
    <col min="5" max="5" width="4.140625" customWidth="1"/>
    <col min="6" max="6" width="12.5703125" customWidth="1"/>
    <col min="7" max="7" width="12.85546875" customWidth="1"/>
    <col min="8" max="9" width="13.140625" customWidth="1"/>
    <col min="10" max="10" width="12.85546875" customWidth="1"/>
    <col min="11" max="12" width="12.7109375" customWidth="1"/>
  </cols>
  <sheetData>
    <row r="1" spans="1:12" x14ac:dyDescent="0.25">
      <c r="A1" s="143" t="s">
        <v>81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2" x14ac:dyDescent="0.25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2" x14ac:dyDescent="0.25">
      <c r="A3" s="144" t="s">
        <v>0</v>
      </c>
      <c r="B3" s="145"/>
      <c r="C3" s="145"/>
      <c r="D3" s="145"/>
      <c r="E3" s="145"/>
      <c r="F3" s="146" t="s">
        <v>1</v>
      </c>
      <c r="G3" s="146"/>
      <c r="H3" s="43" t="s">
        <v>2</v>
      </c>
      <c r="I3" s="76" t="s">
        <v>3</v>
      </c>
      <c r="J3" s="97" t="s">
        <v>4</v>
      </c>
      <c r="K3" s="3" t="s">
        <v>4</v>
      </c>
      <c r="L3" s="54" t="s">
        <v>4</v>
      </c>
    </row>
    <row r="4" spans="1:12" x14ac:dyDescent="0.25">
      <c r="A4" s="145"/>
      <c r="B4" s="145"/>
      <c r="C4" s="145"/>
      <c r="D4" s="145"/>
      <c r="E4" s="145"/>
      <c r="F4" s="56">
        <v>2017</v>
      </c>
      <c r="G4" s="43">
        <v>2018</v>
      </c>
      <c r="H4" s="43">
        <v>2019</v>
      </c>
      <c r="I4" s="44">
        <v>2019</v>
      </c>
      <c r="J4" s="97">
        <v>2020</v>
      </c>
      <c r="K4" s="52">
        <v>2021</v>
      </c>
      <c r="L4" s="54">
        <v>2022</v>
      </c>
    </row>
    <row r="5" spans="1:12" ht="15.75" thickBot="1" x14ac:dyDescent="0.3">
      <c r="A5" s="147" t="s">
        <v>5</v>
      </c>
      <c r="B5" s="148"/>
      <c r="C5" s="148"/>
      <c r="D5" s="148"/>
      <c r="E5" s="149"/>
      <c r="F5" s="57" t="s">
        <v>6</v>
      </c>
      <c r="G5" s="45" t="s">
        <v>6</v>
      </c>
      <c r="H5" s="45" t="s">
        <v>6</v>
      </c>
      <c r="I5" s="77" t="s">
        <v>6</v>
      </c>
      <c r="J5" s="98" t="s">
        <v>6</v>
      </c>
      <c r="K5" s="5" t="s">
        <v>6</v>
      </c>
      <c r="L5" s="55" t="s">
        <v>6</v>
      </c>
    </row>
    <row r="6" spans="1:12" ht="15.75" thickTop="1" x14ac:dyDescent="0.25">
      <c r="A6" s="136" t="s">
        <v>7</v>
      </c>
      <c r="B6" s="137"/>
      <c r="C6" s="137"/>
      <c r="D6" s="137"/>
      <c r="E6" s="138"/>
      <c r="F6" s="6">
        <v>232100</v>
      </c>
      <c r="G6" s="6">
        <v>265571</v>
      </c>
      <c r="H6" s="109">
        <v>284664</v>
      </c>
      <c r="I6" s="39">
        <v>316205</v>
      </c>
      <c r="J6" s="99">
        <v>325500</v>
      </c>
      <c r="K6" s="6">
        <v>332000</v>
      </c>
      <c r="L6" s="6">
        <v>332000</v>
      </c>
    </row>
    <row r="7" spans="1:12" x14ac:dyDescent="0.25">
      <c r="A7" s="139" t="s">
        <v>8</v>
      </c>
      <c r="B7" s="140"/>
      <c r="C7" s="140"/>
      <c r="D7" s="140"/>
      <c r="E7" s="141"/>
      <c r="F7" s="6">
        <v>36645</v>
      </c>
      <c r="G7" s="8">
        <v>33745</v>
      </c>
      <c r="H7" s="110">
        <v>37100</v>
      </c>
      <c r="I7" s="40">
        <v>37000</v>
      </c>
      <c r="J7" s="100">
        <v>37294</v>
      </c>
      <c r="K7" s="8">
        <v>38100</v>
      </c>
      <c r="L7" s="8">
        <v>38610</v>
      </c>
    </row>
    <row r="8" spans="1:12" ht="15.75" thickBot="1" x14ac:dyDescent="0.3">
      <c r="A8" s="133" t="s">
        <v>72</v>
      </c>
      <c r="B8" s="131"/>
      <c r="C8" s="131"/>
      <c r="D8" s="131"/>
      <c r="E8" s="132"/>
      <c r="F8" s="10">
        <v>174865</v>
      </c>
      <c r="G8" s="10">
        <v>184715</v>
      </c>
      <c r="H8" s="111">
        <v>186195</v>
      </c>
      <c r="I8" s="41">
        <v>39294</v>
      </c>
      <c r="J8" s="101">
        <v>28795</v>
      </c>
      <c r="K8" s="10">
        <v>29295</v>
      </c>
      <c r="L8" s="10">
        <v>30345</v>
      </c>
    </row>
    <row r="9" spans="1:12" ht="15.75" thickBot="1" x14ac:dyDescent="0.3">
      <c r="A9" s="134" t="s">
        <v>9</v>
      </c>
      <c r="B9" s="135"/>
      <c r="C9" s="135"/>
      <c r="D9" s="135"/>
      <c r="E9" s="135"/>
      <c r="F9" s="50">
        <f>SUM(F6:F8)</f>
        <v>443610</v>
      </c>
      <c r="G9" s="62">
        <f t="shared" ref="G9:H9" si="0">SUM(G6:G8)</f>
        <v>484031</v>
      </c>
      <c r="H9" s="112">
        <f t="shared" si="0"/>
        <v>507959</v>
      </c>
      <c r="I9" s="62">
        <f>SUM(I6:I8)</f>
        <v>392499</v>
      </c>
      <c r="J9" s="102">
        <f>SUM(J6:J8)</f>
        <v>391589</v>
      </c>
      <c r="K9" s="14">
        <f>SUM(K6:K8)</f>
        <v>399395</v>
      </c>
      <c r="L9" s="14">
        <f>SUM(L6:L8)</f>
        <v>400955</v>
      </c>
    </row>
    <row r="10" spans="1:12" x14ac:dyDescent="0.25">
      <c r="A10" s="136" t="s">
        <v>10</v>
      </c>
      <c r="B10" s="137"/>
      <c r="C10" s="137"/>
      <c r="D10" s="137"/>
      <c r="E10" s="138"/>
      <c r="F10" s="15">
        <v>5000</v>
      </c>
      <c r="G10" s="15">
        <v>5000</v>
      </c>
      <c r="H10" s="109">
        <v>4000</v>
      </c>
      <c r="I10" s="78">
        <v>0</v>
      </c>
      <c r="J10" s="99">
        <v>3500</v>
      </c>
      <c r="K10" s="15">
        <v>0</v>
      </c>
      <c r="L10" s="15">
        <v>0</v>
      </c>
    </row>
    <row r="11" spans="1:12" x14ac:dyDescent="0.25">
      <c r="A11" s="139" t="s">
        <v>11</v>
      </c>
      <c r="B11" s="140"/>
      <c r="C11" s="140"/>
      <c r="D11" s="140"/>
      <c r="E11" s="141"/>
      <c r="F11" s="17">
        <v>34070</v>
      </c>
      <c r="G11" s="17">
        <v>37050</v>
      </c>
      <c r="H11" s="110">
        <v>38800</v>
      </c>
      <c r="I11" s="9">
        <v>35435</v>
      </c>
      <c r="J11" s="100">
        <v>38450</v>
      </c>
      <c r="K11" s="17">
        <v>39000</v>
      </c>
      <c r="L11" s="17">
        <v>39000</v>
      </c>
    </row>
    <row r="12" spans="1:12" x14ac:dyDescent="0.25">
      <c r="A12" s="139" t="s">
        <v>12</v>
      </c>
      <c r="B12" s="140"/>
      <c r="C12" s="140"/>
      <c r="D12" s="140"/>
      <c r="E12" s="141"/>
      <c r="F12" s="8">
        <v>2000</v>
      </c>
      <c r="G12" s="8">
        <v>2000</v>
      </c>
      <c r="H12" s="110">
        <v>3000</v>
      </c>
      <c r="I12" s="9">
        <v>2500</v>
      </c>
      <c r="J12" s="100">
        <v>3000</v>
      </c>
      <c r="K12" s="8">
        <v>3000</v>
      </c>
      <c r="L12" s="8">
        <v>3100</v>
      </c>
    </row>
    <row r="13" spans="1:12" x14ac:dyDescent="0.25">
      <c r="A13" s="142" t="s">
        <v>78</v>
      </c>
      <c r="B13" s="140"/>
      <c r="C13" s="140"/>
      <c r="D13" s="140"/>
      <c r="E13" s="141"/>
      <c r="F13" s="8">
        <v>0</v>
      </c>
      <c r="G13" s="8">
        <v>0</v>
      </c>
      <c r="H13" s="110">
        <v>140</v>
      </c>
      <c r="I13" s="9">
        <v>10</v>
      </c>
      <c r="J13" s="100">
        <v>200</v>
      </c>
      <c r="K13" s="8">
        <v>200</v>
      </c>
      <c r="L13" s="8">
        <v>250</v>
      </c>
    </row>
    <row r="14" spans="1:12" x14ac:dyDescent="0.25">
      <c r="A14" s="139" t="s">
        <v>13</v>
      </c>
      <c r="B14" s="140"/>
      <c r="C14" s="140"/>
      <c r="D14" s="140"/>
      <c r="E14" s="141"/>
      <c r="F14" s="8">
        <v>3500</v>
      </c>
      <c r="G14" s="8">
        <v>3550</v>
      </c>
      <c r="H14" s="110">
        <v>3550</v>
      </c>
      <c r="I14" s="9">
        <v>2000</v>
      </c>
      <c r="J14" s="100">
        <v>3650</v>
      </c>
      <c r="K14" s="8">
        <v>3750</v>
      </c>
      <c r="L14" s="8">
        <v>3800</v>
      </c>
    </row>
    <row r="15" spans="1:12" x14ac:dyDescent="0.25">
      <c r="A15" s="139" t="s">
        <v>14</v>
      </c>
      <c r="B15" s="140"/>
      <c r="C15" s="140"/>
      <c r="D15" s="140"/>
      <c r="E15" s="141"/>
      <c r="F15" s="17">
        <v>700</v>
      </c>
      <c r="G15" s="17">
        <v>707</v>
      </c>
      <c r="H15" s="110">
        <v>720</v>
      </c>
      <c r="I15" s="9">
        <v>705</v>
      </c>
      <c r="J15" s="100">
        <v>750</v>
      </c>
      <c r="K15" s="17">
        <v>750</v>
      </c>
      <c r="L15" s="17">
        <v>800</v>
      </c>
    </row>
    <row r="16" spans="1:12" x14ac:dyDescent="0.25">
      <c r="A16" s="139" t="s">
        <v>15</v>
      </c>
      <c r="B16" s="140"/>
      <c r="C16" s="140"/>
      <c r="D16" s="140"/>
      <c r="E16" s="141"/>
      <c r="F16" s="8">
        <v>0</v>
      </c>
      <c r="G16" s="8">
        <v>100</v>
      </c>
      <c r="H16" s="110">
        <v>100</v>
      </c>
      <c r="I16" s="9">
        <v>210</v>
      </c>
      <c r="J16" s="100">
        <v>200</v>
      </c>
      <c r="K16" s="8">
        <v>250</v>
      </c>
      <c r="L16" s="8">
        <v>250</v>
      </c>
    </row>
    <row r="17" spans="1:13" ht="15.75" thickBot="1" x14ac:dyDescent="0.3">
      <c r="A17" s="130" t="s">
        <v>16</v>
      </c>
      <c r="B17" s="131"/>
      <c r="C17" s="131"/>
      <c r="D17" s="131"/>
      <c r="E17" s="132"/>
      <c r="F17" s="10">
        <v>50</v>
      </c>
      <c r="G17" s="10">
        <v>170</v>
      </c>
      <c r="H17" s="111">
        <v>2200</v>
      </c>
      <c r="I17" s="41">
        <v>4400</v>
      </c>
      <c r="J17" s="101">
        <v>3700</v>
      </c>
      <c r="K17" s="10">
        <v>3700</v>
      </c>
      <c r="L17" s="10">
        <v>4800</v>
      </c>
    </row>
    <row r="18" spans="1:13" ht="15.75" thickBot="1" x14ac:dyDescent="0.3">
      <c r="A18" s="134" t="s">
        <v>17</v>
      </c>
      <c r="B18" s="135"/>
      <c r="C18" s="135"/>
      <c r="D18" s="135"/>
      <c r="E18" s="135"/>
      <c r="F18" s="50">
        <f t="shared" ref="F18:L18" si="1">SUM(F10:F17)</f>
        <v>45320</v>
      </c>
      <c r="G18" s="50">
        <f t="shared" si="1"/>
        <v>48577</v>
      </c>
      <c r="H18" s="112">
        <f t="shared" si="1"/>
        <v>52510</v>
      </c>
      <c r="I18" s="42">
        <f t="shared" si="1"/>
        <v>45260</v>
      </c>
      <c r="J18" s="102">
        <f t="shared" si="1"/>
        <v>53450</v>
      </c>
      <c r="K18" s="14">
        <f t="shared" si="1"/>
        <v>50650</v>
      </c>
      <c r="L18" s="14">
        <f t="shared" si="1"/>
        <v>52000</v>
      </c>
    </row>
    <row r="19" spans="1:13" x14ac:dyDescent="0.25">
      <c r="A19" s="136" t="s">
        <v>18</v>
      </c>
      <c r="B19" s="137"/>
      <c r="C19" s="137"/>
      <c r="D19" s="137"/>
      <c r="E19" s="138"/>
      <c r="F19" s="6">
        <v>0</v>
      </c>
      <c r="G19" s="6">
        <v>0</v>
      </c>
      <c r="H19" s="109">
        <v>0</v>
      </c>
      <c r="I19" s="7">
        <v>15</v>
      </c>
      <c r="J19" s="99">
        <v>0</v>
      </c>
      <c r="K19" s="6">
        <v>0</v>
      </c>
      <c r="L19" s="6">
        <v>0</v>
      </c>
    </row>
    <row r="20" spans="1:13" x14ac:dyDescent="0.25">
      <c r="A20" s="139" t="s">
        <v>19</v>
      </c>
      <c r="B20" s="140"/>
      <c r="C20" s="140"/>
      <c r="D20" s="140"/>
      <c r="E20" s="141"/>
      <c r="F20" s="17">
        <v>359343</v>
      </c>
      <c r="G20" s="17">
        <v>415000</v>
      </c>
      <c r="H20" s="110">
        <v>438000</v>
      </c>
      <c r="I20" s="9">
        <v>662097</v>
      </c>
      <c r="J20" s="100">
        <v>682797</v>
      </c>
      <c r="K20" s="17">
        <v>694700</v>
      </c>
      <c r="L20" s="17">
        <v>705000</v>
      </c>
    </row>
    <row r="21" spans="1:13" ht="15.75" thickBot="1" x14ac:dyDescent="0.3">
      <c r="A21" s="139" t="s">
        <v>20</v>
      </c>
      <c r="B21" s="140"/>
      <c r="C21" s="140"/>
      <c r="D21" s="140"/>
      <c r="E21" s="141"/>
      <c r="F21" s="65">
        <v>359343</v>
      </c>
      <c r="G21" s="65">
        <v>397000</v>
      </c>
      <c r="H21" s="113">
        <v>418000</v>
      </c>
      <c r="I21" s="108">
        <v>494377</v>
      </c>
      <c r="J21" s="103">
        <v>494377</v>
      </c>
      <c r="K21" s="65">
        <v>505700</v>
      </c>
      <c r="L21" s="65">
        <v>516000</v>
      </c>
    </row>
    <row r="22" spans="1:13" ht="15.75" thickBot="1" x14ac:dyDescent="0.3">
      <c r="A22" s="150" t="s">
        <v>21</v>
      </c>
      <c r="B22" s="151"/>
      <c r="C22" s="151"/>
      <c r="D22" s="151"/>
      <c r="E22" s="151"/>
      <c r="F22" s="63">
        <f>SUM(F19:F20)</f>
        <v>359343</v>
      </c>
      <c r="G22" s="12">
        <f t="shared" ref="G22:H22" si="2">SUM(G19,G20)</f>
        <v>415000</v>
      </c>
      <c r="H22" s="112">
        <f t="shared" si="2"/>
        <v>438000</v>
      </c>
      <c r="I22" s="13">
        <v>662112</v>
      </c>
      <c r="J22" s="102">
        <v>682797</v>
      </c>
      <c r="K22" s="14">
        <v>694700</v>
      </c>
      <c r="L22" s="50">
        <v>705000</v>
      </c>
      <c r="M22" s="60"/>
    </row>
    <row r="23" spans="1:13" ht="20.25" thickTop="1" thickBot="1" x14ac:dyDescent="0.35">
      <c r="A23" s="152" t="s">
        <v>22</v>
      </c>
      <c r="B23" s="153"/>
      <c r="C23" s="153"/>
      <c r="D23" s="153"/>
      <c r="E23" s="153"/>
      <c r="F23" s="49">
        <f>SUM(F9,F18,F22,)</f>
        <v>848273</v>
      </c>
      <c r="G23" s="49">
        <f>SUM(G9,G18,G22,)</f>
        <v>947608</v>
      </c>
      <c r="H23" s="114">
        <f>SUM(H9,H18,H22,)</f>
        <v>998469</v>
      </c>
      <c r="I23" s="79">
        <v>1099871</v>
      </c>
      <c r="J23" s="104">
        <v>1127836</v>
      </c>
      <c r="K23" s="18">
        <v>1144745</v>
      </c>
      <c r="L23" s="18">
        <v>1157955</v>
      </c>
    </row>
    <row r="24" spans="1:13" ht="19.5" thickBot="1" x14ac:dyDescent="0.35">
      <c r="A24" s="154" t="s">
        <v>23</v>
      </c>
      <c r="B24" s="155"/>
      <c r="C24" s="155"/>
      <c r="D24" s="155"/>
      <c r="E24" s="155"/>
      <c r="F24" s="51">
        <v>11000</v>
      </c>
      <c r="G24" s="58">
        <v>45000</v>
      </c>
      <c r="H24" s="112">
        <v>45000</v>
      </c>
      <c r="I24" s="80">
        <v>45000</v>
      </c>
      <c r="J24" s="102">
        <v>45000</v>
      </c>
      <c r="K24" s="14">
        <v>45000</v>
      </c>
      <c r="L24" s="14">
        <v>45000</v>
      </c>
    </row>
    <row r="25" spans="1:13" ht="19.5" thickBot="1" x14ac:dyDescent="0.35">
      <c r="A25" s="156" t="s">
        <v>24</v>
      </c>
      <c r="B25" s="157"/>
      <c r="C25" s="157"/>
      <c r="D25" s="157"/>
      <c r="E25" s="157"/>
      <c r="F25" s="48">
        <f>SUM(F23:F24)</f>
        <v>859273</v>
      </c>
      <c r="G25" s="59">
        <f t="shared" ref="G25:H25" si="3">SUM(G23:G24)</f>
        <v>992608</v>
      </c>
      <c r="H25" s="115">
        <f t="shared" si="3"/>
        <v>1043469</v>
      </c>
      <c r="I25" s="64">
        <v>1144871</v>
      </c>
      <c r="J25" s="105">
        <v>1172836</v>
      </c>
      <c r="K25" s="34">
        <v>1189745</v>
      </c>
      <c r="L25" s="34">
        <v>1202955</v>
      </c>
    </row>
    <row r="26" spans="1:13" ht="18.75" x14ac:dyDescent="0.3">
      <c r="A26" s="35"/>
      <c r="B26" s="35"/>
      <c r="C26" s="35"/>
      <c r="D26" s="35"/>
      <c r="E26" s="35"/>
      <c r="F26" s="36"/>
      <c r="G26" s="36"/>
      <c r="H26" s="36"/>
      <c r="I26" s="36"/>
      <c r="J26" s="36"/>
      <c r="K26" s="36"/>
      <c r="L26" s="36"/>
    </row>
    <row r="27" spans="1:13" ht="18.75" x14ac:dyDescent="0.3">
      <c r="A27" s="35"/>
      <c r="B27" s="35"/>
      <c r="C27" s="35"/>
      <c r="D27" s="35"/>
      <c r="E27" s="35"/>
      <c r="F27" s="36"/>
      <c r="G27" s="36"/>
      <c r="H27" s="36"/>
      <c r="I27" s="36"/>
      <c r="J27" s="36"/>
      <c r="K27" s="36"/>
      <c r="L27" s="36"/>
    </row>
    <row r="28" spans="1:13" ht="18.75" x14ac:dyDescent="0.3">
      <c r="A28" s="35"/>
      <c r="B28" s="35"/>
      <c r="C28" s="35"/>
      <c r="D28" s="35"/>
      <c r="E28" s="35"/>
      <c r="F28" s="36"/>
      <c r="G28" s="36"/>
      <c r="H28" s="36"/>
      <c r="I28" s="36"/>
      <c r="J28" s="36"/>
      <c r="K28" s="36"/>
      <c r="L28" s="36"/>
    </row>
    <row r="29" spans="1:13" ht="18.75" x14ac:dyDescent="0.3">
      <c r="A29" s="35"/>
      <c r="B29" s="35"/>
      <c r="C29" s="35"/>
      <c r="D29" s="35"/>
      <c r="E29" s="35"/>
      <c r="F29" s="36"/>
      <c r="G29" s="36"/>
      <c r="H29" s="36"/>
      <c r="I29" s="36"/>
      <c r="J29" s="36"/>
      <c r="K29" s="36"/>
      <c r="L29" s="36"/>
    </row>
    <row r="30" spans="1:13" ht="18.75" x14ac:dyDescent="0.3">
      <c r="A30" s="35"/>
      <c r="B30" s="35"/>
      <c r="C30" s="35"/>
      <c r="D30" s="35"/>
      <c r="E30" s="35"/>
      <c r="F30" s="36"/>
      <c r="G30" s="36"/>
      <c r="H30" s="36"/>
      <c r="I30" s="36"/>
      <c r="J30" s="36"/>
      <c r="K30" s="36"/>
      <c r="L30" s="36"/>
    </row>
    <row r="31" spans="1:13" ht="18.75" x14ac:dyDescent="0.3">
      <c r="A31" s="35"/>
      <c r="B31" s="35"/>
      <c r="C31" s="35"/>
      <c r="D31" s="35"/>
      <c r="E31" s="35"/>
      <c r="F31" s="36"/>
      <c r="G31" s="36"/>
      <c r="H31" s="36"/>
      <c r="I31" s="36"/>
      <c r="J31" s="36"/>
      <c r="K31" s="36"/>
      <c r="L31" s="36"/>
    </row>
    <row r="32" spans="1:13" ht="18.75" x14ac:dyDescent="0.3">
      <c r="A32" s="19"/>
      <c r="B32" s="19"/>
      <c r="C32" s="19"/>
      <c r="D32" s="19"/>
      <c r="E32" s="19"/>
      <c r="F32" s="20"/>
      <c r="G32" s="20"/>
      <c r="H32" s="21"/>
      <c r="I32" s="21"/>
      <c r="J32" s="21"/>
      <c r="K32" s="21"/>
      <c r="L32" s="21"/>
    </row>
    <row r="33" spans="1:12" x14ac:dyDescent="0.25">
      <c r="A33" s="144" t="s">
        <v>25</v>
      </c>
      <c r="B33" s="145"/>
      <c r="C33" s="145"/>
      <c r="D33" s="145"/>
      <c r="E33" s="145"/>
      <c r="F33" s="146" t="s">
        <v>1</v>
      </c>
      <c r="G33" s="146"/>
      <c r="H33" s="54" t="s">
        <v>4</v>
      </c>
      <c r="I33" s="1" t="s">
        <v>3</v>
      </c>
      <c r="J33" s="81" t="s">
        <v>4</v>
      </c>
      <c r="K33" s="3" t="s">
        <v>4</v>
      </c>
      <c r="L33" s="54" t="s">
        <v>4</v>
      </c>
    </row>
    <row r="34" spans="1:12" x14ac:dyDescent="0.25">
      <c r="A34" s="145"/>
      <c r="B34" s="145"/>
      <c r="C34" s="145"/>
      <c r="D34" s="145"/>
      <c r="E34" s="145"/>
      <c r="F34" s="56">
        <v>2017</v>
      </c>
      <c r="G34" s="43">
        <v>2018</v>
      </c>
      <c r="H34" s="43">
        <v>2019</v>
      </c>
      <c r="I34" s="43">
        <v>2019</v>
      </c>
      <c r="J34" s="81">
        <v>2020</v>
      </c>
      <c r="K34" s="52">
        <v>2021</v>
      </c>
      <c r="L34" s="54">
        <v>2022</v>
      </c>
    </row>
    <row r="35" spans="1:12" ht="15.75" thickBot="1" x14ac:dyDescent="0.3">
      <c r="A35" s="147" t="s">
        <v>5</v>
      </c>
      <c r="B35" s="148"/>
      <c r="C35" s="148"/>
      <c r="D35" s="148"/>
      <c r="E35" s="149"/>
      <c r="F35" s="46" t="s">
        <v>6</v>
      </c>
      <c r="G35" s="46" t="s">
        <v>6</v>
      </c>
      <c r="H35" s="54" t="s">
        <v>6</v>
      </c>
      <c r="I35" s="56" t="s">
        <v>6</v>
      </c>
      <c r="J35" s="81" t="s">
        <v>6</v>
      </c>
      <c r="K35" s="46" t="s">
        <v>6</v>
      </c>
      <c r="L35" s="46" t="s">
        <v>6</v>
      </c>
    </row>
    <row r="36" spans="1:12" ht="15.75" thickTop="1" x14ac:dyDescent="0.25">
      <c r="A36" s="159" t="s">
        <v>67</v>
      </c>
      <c r="B36" s="159"/>
      <c r="C36" s="159"/>
      <c r="D36" s="159"/>
      <c r="E36" s="160"/>
      <c r="F36" s="47">
        <v>0</v>
      </c>
      <c r="G36" s="47">
        <v>0</v>
      </c>
      <c r="H36" s="116">
        <v>0</v>
      </c>
      <c r="I36" s="47">
        <v>0</v>
      </c>
      <c r="J36" s="92">
        <v>0</v>
      </c>
      <c r="K36" s="47">
        <v>0</v>
      </c>
      <c r="L36" s="47">
        <v>0</v>
      </c>
    </row>
    <row r="37" spans="1:12" ht="15.75" thickBot="1" x14ac:dyDescent="0.3">
      <c r="A37" s="163" t="s">
        <v>26</v>
      </c>
      <c r="B37" s="164"/>
      <c r="C37" s="164"/>
      <c r="D37" s="164"/>
      <c r="E37" s="165"/>
      <c r="F37" s="10">
        <v>1000</v>
      </c>
      <c r="G37" s="66">
        <v>500</v>
      </c>
      <c r="H37" s="117">
        <v>1000</v>
      </c>
      <c r="I37" s="10">
        <v>2533</v>
      </c>
      <c r="J37" s="87">
        <v>500</v>
      </c>
      <c r="K37" s="66">
        <v>1100</v>
      </c>
      <c r="L37" s="66">
        <v>0</v>
      </c>
    </row>
    <row r="38" spans="1:12" ht="19.5" thickBot="1" x14ac:dyDescent="0.35">
      <c r="A38" s="156" t="s">
        <v>27</v>
      </c>
      <c r="B38" s="157"/>
      <c r="C38" s="157"/>
      <c r="D38" s="157"/>
      <c r="E38" s="157"/>
      <c r="F38" s="32">
        <f>SUM(F37)</f>
        <v>1000</v>
      </c>
      <c r="G38" s="32">
        <f>SUM(G36:G37)</f>
        <v>500</v>
      </c>
      <c r="H38" s="118">
        <f>SUM(H36:H37)</f>
        <v>1000</v>
      </c>
      <c r="I38" s="32">
        <v>2533</v>
      </c>
      <c r="J38" s="89">
        <v>500</v>
      </c>
      <c r="K38" s="32">
        <v>1100</v>
      </c>
      <c r="L38" s="34">
        <v>0</v>
      </c>
    </row>
    <row r="39" spans="1:12" ht="18.75" x14ac:dyDescent="0.3">
      <c r="A39" s="19"/>
      <c r="B39" s="19"/>
      <c r="C39" s="19"/>
      <c r="D39" s="19"/>
      <c r="E39" s="19"/>
      <c r="F39" s="22"/>
      <c r="G39" s="22"/>
      <c r="H39" s="49"/>
      <c r="I39" s="23"/>
      <c r="J39" s="93"/>
      <c r="K39" s="23"/>
      <c r="L39" s="23"/>
    </row>
    <row r="40" spans="1:12" x14ac:dyDescent="0.25">
      <c r="A40" s="144" t="s">
        <v>28</v>
      </c>
      <c r="B40" s="145"/>
      <c r="C40" s="145"/>
      <c r="D40" s="145"/>
      <c r="E40" s="145"/>
      <c r="F40" s="146" t="s">
        <v>1</v>
      </c>
      <c r="G40" s="146"/>
      <c r="H40" s="54" t="s">
        <v>4</v>
      </c>
      <c r="I40" s="1" t="s">
        <v>3</v>
      </c>
      <c r="J40" s="94" t="s">
        <v>4</v>
      </c>
      <c r="K40" s="3" t="s">
        <v>4</v>
      </c>
      <c r="L40" s="54" t="s">
        <v>4</v>
      </c>
    </row>
    <row r="41" spans="1:12" x14ac:dyDescent="0.25">
      <c r="A41" s="145"/>
      <c r="B41" s="145"/>
      <c r="C41" s="145"/>
      <c r="D41" s="145"/>
      <c r="E41" s="145"/>
      <c r="F41" s="56">
        <v>2017</v>
      </c>
      <c r="G41" s="43">
        <v>2018</v>
      </c>
      <c r="H41" s="43">
        <v>2019</v>
      </c>
      <c r="I41" s="43">
        <v>2019</v>
      </c>
      <c r="J41" s="81">
        <v>2020</v>
      </c>
      <c r="K41" s="52">
        <v>2021</v>
      </c>
      <c r="L41" s="54">
        <v>2022</v>
      </c>
    </row>
    <row r="42" spans="1:12" ht="15.75" thickBot="1" x14ac:dyDescent="0.3">
      <c r="A42" s="147" t="s">
        <v>5</v>
      </c>
      <c r="B42" s="148"/>
      <c r="C42" s="148"/>
      <c r="D42" s="148"/>
      <c r="E42" s="149"/>
      <c r="F42" s="57" t="s">
        <v>6</v>
      </c>
      <c r="G42" s="57" t="s">
        <v>6</v>
      </c>
      <c r="H42" s="55" t="s">
        <v>6</v>
      </c>
      <c r="I42" s="56" t="s">
        <v>6</v>
      </c>
      <c r="J42" s="81" t="s">
        <v>6</v>
      </c>
      <c r="K42" s="5" t="s">
        <v>6</v>
      </c>
      <c r="L42" s="55" t="s">
        <v>6</v>
      </c>
    </row>
    <row r="43" spans="1:12" ht="15.75" thickTop="1" x14ac:dyDescent="0.25">
      <c r="A43" s="136" t="s">
        <v>76</v>
      </c>
      <c r="B43" s="137"/>
      <c r="C43" s="137"/>
      <c r="D43" s="137"/>
      <c r="E43" s="138"/>
      <c r="F43" s="6">
        <v>822</v>
      </c>
      <c r="G43" s="6">
        <v>0</v>
      </c>
      <c r="H43" s="106">
        <v>0</v>
      </c>
      <c r="I43" s="8">
        <v>530</v>
      </c>
      <c r="J43" s="83">
        <v>0</v>
      </c>
      <c r="K43" s="6">
        <v>0</v>
      </c>
      <c r="L43" s="6">
        <v>0</v>
      </c>
    </row>
    <row r="44" spans="1:12" x14ac:dyDescent="0.25">
      <c r="A44" s="139" t="s">
        <v>75</v>
      </c>
      <c r="B44" s="140"/>
      <c r="C44" s="140"/>
      <c r="D44" s="140"/>
      <c r="E44" s="141"/>
      <c r="F44" s="8">
        <v>5812</v>
      </c>
      <c r="G44" s="17">
        <v>22297</v>
      </c>
      <c r="H44" s="106">
        <v>22677</v>
      </c>
      <c r="I44" s="8">
        <v>24136</v>
      </c>
      <c r="J44" s="83">
        <v>24137</v>
      </c>
      <c r="K44" s="8">
        <v>25000</v>
      </c>
      <c r="L44" s="8">
        <v>25000</v>
      </c>
    </row>
    <row r="45" spans="1:12" x14ac:dyDescent="0.25">
      <c r="A45" s="139" t="s">
        <v>80</v>
      </c>
      <c r="B45" s="140"/>
      <c r="C45" s="140"/>
      <c r="D45" s="140"/>
      <c r="E45" s="141"/>
      <c r="F45" s="8"/>
      <c r="G45" s="17"/>
      <c r="H45" s="106"/>
      <c r="I45" s="83"/>
      <c r="J45" s="83"/>
      <c r="K45" s="8">
        <v>0</v>
      </c>
      <c r="L45" s="8">
        <v>0</v>
      </c>
    </row>
    <row r="46" spans="1:12" x14ac:dyDescent="0.25">
      <c r="A46" s="158" t="s">
        <v>29</v>
      </c>
      <c r="B46" s="131"/>
      <c r="C46" s="131"/>
      <c r="D46" s="131"/>
      <c r="E46" s="132"/>
      <c r="F46" s="8">
        <v>0</v>
      </c>
      <c r="G46" s="8">
        <v>0</v>
      </c>
      <c r="H46" s="106">
        <v>101374</v>
      </c>
      <c r="I46" s="106">
        <v>59699</v>
      </c>
      <c r="J46" s="83">
        <v>117487</v>
      </c>
      <c r="K46" s="8">
        <v>0</v>
      </c>
      <c r="L46" s="8">
        <v>0</v>
      </c>
    </row>
    <row r="47" spans="1:12" ht="15.75" thickBot="1" x14ac:dyDescent="0.3">
      <c r="A47" s="169" t="s">
        <v>71</v>
      </c>
      <c r="B47" s="169"/>
      <c r="C47" s="169"/>
      <c r="D47" s="169"/>
      <c r="E47" s="170"/>
      <c r="F47" s="33">
        <v>0</v>
      </c>
      <c r="G47" s="10">
        <v>0</v>
      </c>
      <c r="H47" s="119">
        <v>0</v>
      </c>
      <c r="I47" s="10">
        <v>0</v>
      </c>
      <c r="J47" s="84">
        <v>0</v>
      </c>
      <c r="K47" s="10">
        <v>0</v>
      </c>
      <c r="L47" s="10">
        <v>0</v>
      </c>
    </row>
    <row r="48" spans="1:12" ht="15.75" thickBot="1" x14ac:dyDescent="0.3">
      <c r="A48" s="134" t="s">
        <v>77</v>
      </c>
      <c r="B48" s="166"/>
      <c r="C48" s="166"/>
      <c r="D48" s="166"/>
      <c r="E48" s="167"/>
      <c r="F48" s="12">
        <v>5812</v>
      </c>
      <c r="G48" s="12">
        <f>SUM(G43:G46)</f>
        <v>22297</v>
      </c>
      <c r="H48" s="120">
        <f>SUM(H43:H47)</f>
        <v>124051</v>
      </c>
      <c r="I48" s="12">
        <f>SUM(I43:I47)</f>
        <v>84365</v>
      </c>
      <c r="J48" s="95">
        <v>141624</v>
      </c>
      <c r="K48" s="12">
        <v>25000</v>
      </c>
      <c r="L48" s="14">
        <v>25000</v>
      </c>
    </row>
    <row r="49" spans="1:12" ht="19.5" thickBot="1" x14ac:dyDescent="0.35">
      <c r="A49" s="156" t="s">
        <v>30</v>
      </c>
      <c r="B49" s="157"/>
      <c r="C49" s="157"/>
      <c r="D49" s="157"/>
      <c r="E49" s="168"/>
      <c r="F49" s="67">
        <f>SUM(F48)</f>
        <v>5812</v>
      </c>
      <c r="G49" s="67">
        <f t="shared" ref="G49:H49" si="4">SUM(G48)</f>
        <v>22297</v>
      </c>
      <c r="H49" s="121">
        <f t="shared" si="4"/>
        <v>124051</v>
      </c>
      <c r="I49" s="67">
        <v>84365</v>
      </c>
      <c r="J49" s="96">
        <v>141624</v>
      </c>
      <c r="K49" s="67">
        <v>25000</v>
      </c>
      <c r="L49" s="68">
        <v>25000</v>
      </c>
    </row>
    <row r="50" spans="1:12" ht="21.75" thickBot="1" x14ac:dyDescent="0.4">
      <c r="A50" s="161" t="s">
        <v>31</v>
      </c>
      <c r="B50" s="162"/>
      <c r="C50" s="162"/>
      <c r="D50" s="162"/>
      <c r="E50" s="162"/>
      <c r="F50" s="61">
        <f t="shared" ref="F50:H50" si="5">SUM(F25,F38,F49,)</f>
        <v>866085</v>
      </c>
      <c r="G50" s="61">
        <f t="shared" si="5"/>
        <v>1015405</v>
      </c>
      <c r="H50" s="122">
        <f t="shared" si="5"/>
        <v>1168520</v>
      </c>
      <c r="I50" s="61">
        <v>1231769</v>
      </c>
      <c r="J50" s="91">
        <v>1314960</v>
      </c>
      <c r="K50" s="61">
        <v>1215845</v>
      </c>
      <c r="L50" s="69">
        <v>1227955</v>
      </c>
    </row>
    <row r="51" spans="1:12" x14ac:dyDescent="0.25">
      <c r="H51" s="60"/>
      <c r="I51" s="60"/>
      <c r="J51" s="60"/>
    </row>
    <row r="52" spans="1:12" x14ac:dyDescent="0.25">
      <c r="H52" s="60"/>
      <c r="I52" s="60"/>
      <c r="J52" s="60"/>
    </row>
    <row r="53" spans="1:12" x14ac:dyDescent="0.25">
      <c r="H53" s="60"/>
      <c r="I53" s="60"/>
      <c r="J53" s="60"/>
    </row>
    <row r="54" spans="1:12" x14ac:dyDescent="0.25">
      <c r="H54" s="60"/>
      <c r="I54" s="60"/>
      <c r="J54" s="60"/>
    </row>
  </sheetData>
  <mergeCells count="41">
    <mergeCell ref="A35:E35"/>
    <mergeCell ref="A36:E36"/>
    <mergeCell ref="A50:E50"/>
    <mergeCell ref="A37:E37"/>
    <mergeCell ref="A38:E38"/>
    <mergeCell ref="A40:E41"/>
    <mergeCell ref="A48:E48"/>
    <mergeCell ref="A49:E49"/>
    <mergeCell ref="A47:E47"/>
    <mergeCell ref="A45:E45"/>
    <mergeCell ref="F40:G40"/>
    <mergeCell ref="A42:E42"/>
    <mergeCell ref="A43:E43"/>
    <mergeCell ref="A44:E44"/>
    <mergeCell ref="A46:E46"/>
    <mergeCell ref="A18:E18"/>
    <mergeCell ref="A19:E19"/>
    <mergeCell ref="A20:E20"/>
    <mergeCell ref="A21:E21"/>
    <mergeCell ref="F33:G33"/>
    <mergeCell ref="A22:E22"/>
    <mergeCell ref="A23:E23"/>
    <mergeCell ref="A24:E24"/>
    <mergeCell ref="A25:E25"/>
    <mergeCell ref="A33:E34"/>
    <mergeCell ref="A7:E7"/>
    <mergeCell ref="A1:K2"/>
    <mergeCell ref="A3:E4"/>
    <mergeCell ref="F3:G3"/>
    <mergeCell ref="A5:E5"/>
    <mergeCell ref="A6:E6"/>
    <mergeCell ref="A17:E17"/>
    <mergeCell ref="A8:E8"/>
    <mergeCell ref="A9:E9"/>
    <mergeCell ref="A10:E10"/>
    <mergeCell ref="A11:E11"/>
    <mergeCell ref="A12:E12"/>
    <mergeCell ref="A14:E14"/>
    <mergeCell ref="A15:E15"/>
    <mergeCell ref="A16:E16"/>
    <mergeCell ref="A13:E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workbookViewId="0">
      <selection activeCell="D1" sqref="D1"/>
    </sheetView>
  </sheetViews>
  <sheetFormatPr defaultRowHeight="15" x14ac:dyDescent="0.25"/>
  <cols>
    <col min="5" max="5" width="5.42578125" customWidth="1"/>
    <col min="6" max="6" width="11.140625" customWidth="1"/>
    <col min="7" max="7" width="13.42578125" customWidth="1"/>
    <col min="8" max="8" width="12.7109375" customWidth="1"/>
    <col min="9" max="9" width="13" customWidth="1"/>
    <col min="10" max="10" width="12.7109375" customWidth="1"/>
    <col min="11" max="11" width="13" customWidth="1"/>
    <col min="12" max="12" width="12.85546875" customWidth="1"/>
  </cols>
  <sheetData>
    <row r="1" spans="1:12" ht="14.45" customHeight="1" x14ac:dyDescent="0.35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4.45" customHeight="1" x14ac:dyDescent="0.3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ht="14.45" customHeight="1" x14ac:dyDescent="0.25">
      <c r="A3" s="174" t="s">
        <v>32</v>
      </c>
      <c r="B3" s="175"/>
      <c r="C3" s="175"/>
      <c r="D3" s="175"/>
      <c r="E3" s="176"/>
      <c r="F3" s="180" t="s">
        <v>1</v>
      </c>
      <c r="G3" s="181"/>
      <c r="H3" s="3" t="s">
        <v>2</v>
      </c>
      <c r="I3" s="4" t="s">
        <v>3</v>
      </c>
      <c r="J3" s="86" t="s">
        <v>4</v>
      </c>
      <c r="K3" s="2" t="s">
        <v>4</v>
      </c>
      <c r="L3" s="3" t="s">
        <v>4</v>
      </c>
    </row>
    <row r="4" spans="1:12" ht="15.75" thickBot="1" x14ac:dyDescent="0.3">
      <c r="A4" s="177"/>
      <c r="B4" s="178"/>
      <c r="C4" s="178"/>
      <c r="D4" s="178"/>
      <c r="E4" s="179"/>
      <c r="F4" s="56">
        <v>2017</v>
      </c>
      <c r="G4" s="43">
        <v>2018</v>
      </c>
      <c r="H4" s="43">
        <v>2019</v>
      </c>
      <c r="I4" s="43">
        <v>2019</v>
      </c>
      <c r="J4" s="81">
        <v>2020</v>
      </c>
      <c r="K4" s="56">
        <v>2021</v>
      </c>
      <c r="L4" s="56">
        <v>2022</v>
      </c>
    </row>
    <row r="5" spans="1:12" ht="15.75" thickTop="1" x14ac:dyDescent="0.25">
      <c r="A5" s="182" t="s">
        <v>5</v>
      </c>
      <c r="B5" s="183"/>
      <c r="C5" s="183"/>
      <c r="D5" s="183"/>
      <c r="E5" s="184"/>
      <c r="F5" s="56" t="s">
        <v>6</v>
      </c>
      <c r="G5" s="56" t="s">
        <v>6</v>
      </c>
      <c r="H5" s="43" t="s">
        <v>6</v>
      </c>
      <c r="I5" s="56" t="s">
        <v>6</v>
      </c>
      <c r="J5" s="81" t="s">
        <v>6</v>
      </c>
      <c r="K5" s="56" t="s">
        <v>6</v>
      </c>
      <c r="L5" s="56" t="s">
        <v>6</v>
      </c>
    </row>
    <row r="6" spans="1:12" x14ac:dyDescent="0.25">
      <c r="A6" s="185" t="s">
        <v>33</v>
      </c>
      <c r="B6" s="186"/>
      <c r="C6" s="186"/>
      <c r="D6" s="186"/>
      <c r="E6" s="187"/>
      <c r="F6" s="28">
        <v>77740</v>
      </c>
      <c r="G6" s="24">
        <v>82035</v>
      </c>
      <c r="H6" s="24">
        <v>90500</v>
      </c>
      <c r="I6" s="24">
        <v>82000</v>
      </c>
      <c r="J6" s="85">
        <v>85140</v>
      </c>
      <c r="K6" s="24">
        <v>87245</v>
      </c>
      <c r="L6" s="24">
        <v>87545</v>
      </c>
    </row>
    <row r="7" spans="1:12" x14ac:dyDescent="0.25">
      <c r="A7" s="25" t="s">
        <v>34</v>
      </c>
      <c r="B7" s="26"/>
      <c r="C7" s="26"/>
      <c r="D7" s="26"/>
      <c r="E7" s="27"/>
      <c r="F7" s="28">
        <v>3279</v>
      </c>
      <c r="G7" s="24">
        <v>4379</v>
      </c>
      <c r="H7" s="24">
        <v>5050</v>
      </c>
      <c r="I7" s="24">
        <v>3000</v>
      </c>
      <c r="J7" s="85">
        <v>3600</v>
      </c>
      <c r="K7" s="24">
        <v>3700</v>
      </c>
      <c r="L7" s="24">
        <v>3780</v>
      </c>
    </row>
    <row r="8" spans="1:12" x14ac:dyDescent="0.25">
      <c r="A8" s="171" t="s">
        <v>35</v>
      </c>
      <c r="B8" s="172"/>
      <c r="C8" s="172"/>
      <c r="D8" s="172"/>
      <c r="E8" s="173"/>
      <c r="F8" s="16">
        <v>4040</v>
      </c>
      <c r="G8" s="17">
        <v>4594</v>
      </c>
      <c r="H8" s="24">
        <v>5200</v>
      </c>
      <c r="I8" s="17">
        <v>4500</v>
      </c>
      <c r="J8" s="85">
        <v>4550</v>
      </c>
      <c r="K8" s="17">
        <v>4850</v>
      </c>
      <c r="L8" s="17">
        <v>4960</v>
      </c>
    </row>
    <row r="9" spans="1:12" x14ac:dyDescent="0.25">
      <c r="A9" s="171" t="s">
        <v>36</v>
      </c>
      <c r="B9" s="172"/>
      <c r="C9" s="172"/>
      <c r="D9" s="172"/>
      <c r="E9" s="173"/>
      <c r="F9" s="16">
        <v>4321</v>
      </c>
      <c r="G9" s="17">
        <v>4425</v>
      </c>
      <c r="H9" s="24">
        <v>5100</v>
      </c>
      <c r="I9" s="17">
        <v>4180</v>
      </c>
      <c r="J9" s="85">
        <v>4400</v>
      </c>
      <c r="K9" s="17">
        <v>4600</v>
      </c>
      <c r="L9" s="17">
        <v>4700</v>
      </c>
    </row>
    <row r="10" spans="1:12" x14ac:dyDescent="0.25">
      <c r="A10" s="171" t="s">
        <v>37</v>
      </c>
      <c r="B10" s="172"/>
      <c r="C10" s="172"/>
      <c r="D10" s="172"/>
      <c r="E10" s="173"/>
      <c r="F10" s="16">
        <v>21988</v>
      </c>
      <c r="G10" s="17">
        <v>23580</v>
      </c>
      <c r="H10" s="24">
        <v>25950</v>
      </c>
      <c r="I10" s="17">
        <v>22800</v>
      </c>
      <c r="J10" s="85">
        <v>23540</v>
      </c>
      <c r="K10" s="17">
        <v>24140</v>
      </c>
      <c r="L10" s="17">
        <v>24440</v>
      </c>
    </row>
    <row r="11" spans="1:12" ht="14.45" customHeight="1" x14ac:dyDescent="0.25">
      <c r="A11" s="171" t="s">
        <v>38</v>
      </c>
      <c r="B11" s="172"/>
      <c r="C11" s="172"/>
      <c r="D11" s="172"/>
      <c r="E11" s="173"/>
      <c r="F11" s="16">
        <v>600</v>
      </c>
      <c r="G11" s="17">
        <v>600</v>
      </c>
      <c r="H11" s="24">
        <v>600</v>
      </c>
      <c r="I11" s="17">
        <v>450</v>
      </c>
      <c r="J11" s="85">
        <v>600</v>
      </c>
      <c r="K11" s="17">
        <v>640</v>
      </c>
      <c r="L11" s="17">
        <v>640</v>
      </c>
    </row>
    <row r="12" spans="1:12" x14ac:dyDescent="0.25">
      <c r="A12" s="171" t="s">
        <v>39</v>
      </c>
      <c r="B12" s="172"/>
      <c r="C12" s="172"/>
      <c r="D12" s="172"/>
      <c r="E12" s="173"/>
      <c r="F12" s="16">
        <v>430</v>
      </c>
      <c r="G12" s="17">
        <v>430</v>
      </c>
      <c r="H12" s="24">
        <v>430</v>
      </c>
      <c r="I12" s="17">
        <v>430</v>
      </c>
      <c r="J12" s="85">
        <v>430</v>
      </c>
      <c r="K12" s="17">
        <v>480</v>
      </c>
      <c r="L12" s="17">
        <v>500</v>
      </c>
    </row>
    <row r="13" spans="1:12" x14ac:dyDescent="0.25">
      <c r="A13" s="171" t="s">
        <v>40</v>
      </c>
      <c r="B13" s="172"/>
      <c r="C13" s="172"/>
      <c r="D13" s="172"/>
      <c r="E13" s="173"/>
      <c r="F13" s="16">
        <v>24150</v>
      </c>
      <c r="G13" s="17">
        <v>18050</v>
      </c>
      <c r="H13" s="24">
        <v>18309</v>
      </c>
      <c r="I13" s="17">
        <v>15000</v>
      </c>
      <c r="J13" s="85">
        <v>15550</v>
      </c>
      <c r="K13" s="24">
        <v>16660</v>
      </c>
      <c r="L13" s="126">
        <v>16890</v>
      </c>
    </row>
    <row r="14" spans="1:12" x14ac:dyDescent="0.25">
      <c r="A14" s="171" t="s">
        <v>41</v>
      </c>
      <c r="B14" s="172"/>
      <c r="C14" s="172"/>
      <c r="D14" s="172"/>
      <c r="E14" s="173"/>
      <c r="F14" s="16">
        <v>34714</v>
      </c>
      <c r="G14" s="17">
        <v>35070</v>
      </c>
      <c r="H14" s="24">
        <v>32540</v>
      </c>
      <c r="I14" s="17">
        <v>29500</v>
      </c>
      <c r="J14" s="85">
        <v>44415</v>
      </c>
      <c r="K14" s="127">
        <v>42420</v>
      </c>
      <c r="L14" s="126">
        <v>42540</v>
      </c>
    </row>
    <row r="15" spans="1:12" x14ac:dyDescent="0.25">
      <c r="A15" s="185" t="s">
        <v>42</v>
      </c>
      <c r="B15" s="186"/>
      <c r="C15" s="186"/>
      <c r="D15" s="186"/>
      <c r="E15" s="187"/>
      <c r="F15" s="28">
        <v>11135</v>
      </c>
      <c r="G15" s="24">
        <v>9645</v>
      </c>
      <c r="H15" s="24">
        <v>9600</v>
      </c>
      <c r="I15" s="24">
        <v>6800</v>
      </c>
      <c r="J15" s="85">
        <v>12620</v>
      </c>
      <c r="K15" s="24">
        <v>14650</v>
      </c>
      <c r="L15" s="24">
        <v>14800</v>
      </c>
    </row>
    <row r="16" spans="1:12" x14ac:dyDescent="0.25">
      <c r="A16" s="171" t="s">
        <v>43</v>
      </c>
      <c r="B16" s="172"/>
      <c r="C16" s="172"/>
      <c r="D16" s="172"/>
      <c r="E16" s="173"/>
      <c r="F16" s="16">
        <v>16458</v>
      </c>
      <c r="G16" s="17">
        <v>31277</v>
      </c>
      <c r="H16" s="24">
        <v>25200</v>
      </c>
      <c r="I16" s="17">
        <v>11000</v>
      </c>
      <c r="J16" s="85">
        <v>30437</v>
      </c>
      <c r="K16" s="24">
        <v>30890</v>
      </c>
      <c r="L16" s="126">
        <v>31390</v>
      </c>
    </row>
    <row r="17" spans="1:13" x14ac:dyDescent="0.25">
      <c r="A17" s="171" t="s">
        <v>44</v>
      </c>
      <c r="B17" s="172"/>
      <c r="C17" s="172"/>
      <c r="D17" s="172"/>
      <c r="E17" s="173"/>
      <c r="F17" s="16">
        <v>1000</v>
      </c>
      <c r="G17" s="17">
        <v>2000</v>
      </c>
      <c r="H17" s="24">
        <v>2000</v>
      </c>
      <c r="I17" s="17">
        <v>0</v>
      </c>
      <c r="J17" s="85">
        <v>1080</v>
      </c>
      <c r="K17" s="17">
        <v>2500</v>
      </c>
      <c r="L17" s="17">
        <v>2700</v>
      </c>
    </row>
    <row r="18" spans="1:13" x14ac:dyDescent="0.25">
      <c r="A18" s="171" t="s">
        <v>45</v>
      </c>
      <c r="B18" s="172"/>
      <c r="C18" s="172"/>
      <c r="D18" s="172"/>
      <c r="E18" s="173"/>
      <c r="F18" s="16">
        <v>70960</v>
      </c>
      <c r="G18" s="17">
        <v>69520</v>
      </c>
      <c r="H18" s="24">
        <v>66095</v>
      </c>
      <c r="I18" s="17">
        <v>51000</v>
      </c>
      <c r="J18" s="85">
        <v>84500</v>
      </c>
      <c r="K18" s="17">
        <v>88150</v>
      </c>
      <c r="L18" s="17">
        <v>88720</v>
      </c>
    </row>
    <row r="19" spans="1:13" x14ac:dyDescent="0.25">
      <c r="A19" s="171" t="s">
        <v>46</v>
      </c>
      <c r="B19" s="172"/>
      <c r="C19" s="172"/>
      <c r="D19" s="172"/>
      <c r="E19" s="173"/>
      <c r="F19" s="16">
        <v>1750</v>
      </c>
      <c r="G19" s="17">
        <v>2902</v>
      </c>
      <c r="H19" s="24">
        <v>2350</v>
      </c>
      <c r="I19" s="17">
        <v>1950</v>
      </c>
      <c r="J19" s="85">
        <v>2300</v>
      </c>
      <c r="K19" s="17">
        <v>2300</v>
      </c>
      <c r="L19" s="17">
        <v>2500</v>
      </c>
    </row>
    <row r="20" spans="1:13" x14ac:dyDescent="0.25">
      <c r="A20" s="171" t="s">
        <v>47</v>
      </c>
      <c r="B20" s="172"/>
      <c r="C20" s="172"/>
      <c r="D20" s="172"/>
      <c r="E20" s="173"/>
      <c r="F20" s="16">
        <v>4000</v>
      </c>
      <c r="G20" s="17">
        <v>4510</v>
      </c>
      <c r="H20" s="24">
        <v>8045</v>
      </c>
      <c r="I20" s="17">
        <v>8400</v>
      </c>
      <c r="J20" s="85">
        <v>10200</v>
      </c>
      <c r="K20" s="17">
        <v>9500</v>
      </c>
      <c r="L20" s="17">
        <v>9950</v>
      </c>
    </row>
    <row r="21" spans="1:13" x14ac:dyDescent="0.25">
      <c r="A21" s="171" t="s">
        <v>48</v>
      </c>
      <c r="B21" s="172"/>
      <c r="C21" s="172"/>
      <c r="D21" s="172"/>
      <c r="E21" s="173"/>
      <c r="F21" s="16">
        <v>1867</v>
      </c>
      <c r="G21" s="17">
        <v>2000</v>
      </c>
      <c r="H21" s="24">
        <v>2500</v>
      </c>
      <c r="I21" s="17">
        <v>2000</v>
      </c>
      <c r="J21" s="85">
        <v>1500</v>
      </c>
      <c r="K21" s="17">
        <v>4100</v>
      </c>
      <c r="L21" s="17">
        <v>4100</v>
      </c>
    </row>
    <row r="22" spans="1:13" ht="15.75" thickBot="1" x14ac:dyDescent="0.3">
      <c r="A22" s="191" t="s">
        <v>49</v>
      </c>
      <c r="B22" s="192"/>
      <c r="C22" s="192"/>
      <c r="D22" s="192"/>
      <c r="E22" s="193"/>
      <c r="F22" s="73">
        <v>5500</v>
      </c>
      <c r="G22" s="66">
        <v>4500</v>
      </c>
      <c r="H22" s="117">
        <v>4500</v>
      </c>
      <c r="I22" s="66">
        <v>3500</v>
      </c>
      <c r="J22" s="87">
        <v>4500</v>
      </c>
      <c r="K22" s="66">
        <v>4500</v>
      </c>
      <c r="L22" s="66">
        <v>4500</v>
      </c>
    </row>
    <row r="23" spans="1:13" ht="19.5" thickBot="1" x14ac:dyDescent="0.35">
      <c r="A23" s="194" t="s">
        <v>50</v>
      </c>
      <c r="B23" s="195"/>
      <c r="C23" s="195"/>
      <c r="D23" s="195"/>
      <c r="E23" s="196"/>
      <c r="F23" s="29">
        <f>SUM(F6:F22)</f>
        <v>283932</v>
      </c>
      <c r="G23" s="29">
        <f t="shared" ref="G23:H23" si="0">SUM(G6:G22)</f>
        <v>299517</v>
      </c>
      <c r="H23" s="123">
        <f t="shared" si="0"/>
        <v>303969</v>
      </c>
      <c r="I23" s="29">
        <f>SUM(I6:I22)</f>
        <v>246510</v>
      </c>
      <c r="J23" s="88">
        <f>SUM(J6:J22)</f>
        <v>329362</v>
      </c>
      <c r="K23" s="29">
        <f>SUM(K6:K22)</f>
        <v>341325</v>
      </c>
      <c r="L23" s="75">
        <f>SUM(L6:L22)</f>
        <v>344655</v>
      </c>
    </row>
    <row r="24" spans="1:13" ht="19.5" thickBot="1" x14ac:dyDescent="0.35">
      <c r="A24" s="194" t="s">
        <v>51</v>
      </c>
      <c r="B24" s="195"/>
      <c r="C24" s="195"/>
      <c r="D24" s="195"/>
      <c r="E24" s="196"/>
      <c r="F24" s="29">
        <v>534223</v>
      </c>
      <c r="G24" s="29">
        <f t="shared" ref="G24" si="1">SUM(G25:G28)</f>
        <v>634670</v>
      </c>
      <c r="H24" s="123">
        <f t="shared" ref="H24" si="2">SUM(H25:H28)</f>
        <v>670339</v>
      </c>
      <c r="I24" s="29">
        <v>751716</v>
      </c>
      <c r="J24" s="88">
        <v>757021</v>
      </c>
      <c r="K24" s="29">
        <v>768700</v>
      </c>
      <c r="L24" s="75">
        <v>779000</v>
      </c>
    </row>
    <row r="25" spans="1:13" x14ac:dyDescent="0.25">
      <c r="A25" s="188" t="s">
        <v>52</v>
      </c>
      <c r="B25" s="189"/>
      <c r="C25" s="189"/>
      <c r="D25" s="189"/>
      <c r="E25" s="190"/>
      <c r="F25" s="6">
        <v>173880</v>
      </c>
      <c r="G25" s="6">
        <v>192670</v>
      </c>
      <c r="H25" s="124">
        <v>207339</v>
      </c>
      <c r="I25" s="6">
        <v>212339</v>
      </c>
      <c r="J25" s="82">
        <v>217644</v>
      </c>
      <c r="K25" s="6">
        <v>218000</v>
      </c>
      <c r="L25" s="6">
        <v>218000</v>
      </c>
    </row>
    <row r="26" spans="1:13" x14ac:dyDescent="0.25">
      <c r="A26" s="208" t="s">
        <v>53</v>
      </c>
      <c r="B26" s="169"/>
      <c r="C26" s="169"/>
      <c r="D26" s="169"/>
      <c r="E26" s="170"/>
      <c r="F26" s="17">
        <v>349343</v>
      </c>
      <c r="G26" s="17">
        <v>397000</v>
      </c>
      <c r="H26" s="106">
        <v>418000</v>
      </c>
      <c r="I26" s="74">
        <v>494377</v>
      </c>
      <c r="J26" s="83">
        <v>494377</v>
      </c>
      <c r="K26" s="8">
        <v>505700</v>
      </c>
      <c r="L26" s="8">
        <v>516000</v>
      </c>
    </row>
    <row r="27" spans="1:13" x14ac:dyDescent="0.25">
      <c r="A27" s="208" t="s">
        <v>54</v>
      </c>
      <c r="B27" s="169"/>
      <c r="C27" s="169"/>
      <c r="D27" s="169"/>
      <c r="E27" s="170"/>
      <c r="F27" s="8">
        <v>11000</v>
      </c>
      <c r="G27" s="8">
        <v>45000</v>
      </c>
      <c r="H27" s="106">
        <v>45000</v>
      </c>
      <c r="I27" s="8">
        <v>45000</v>
      </c>
      <c r="J27" s="83">
        <v>45000</v>
      </c>
      <c r="K27" s="8">
        <v>45000</v>
      </c>
      <c r="L27" s="8">
        <v>45000</v>
      </c>
    </row>
    <row r="28" spans="1:13" ht="15.75" thickBot="1" x14ac:dyDescent="0.3">
      <c r="A28" s="199" t="s">
        <v>55</v>
      </c>
      <c r="B28" s="200"/>
      <c r="C28" s="200"/>
      <c r="D28" s="200"/>
      <c r="E28" s="201"/>
      <c r="F28" s="10">
        <v>0</v>
      </c>
      <c r="G28" s="10">
        <v>0</v>
      </c>
      <c r="H28" s="119">
        <v>0</v>
      </c>
      <c r="I28" s="10">
        <v>0</v>
      </c>
      <c r="J28" s="84">
        <v>0</v>
      </c>
      <c r="K28" s="10">
        <v>0</v>
      </c>
      <c r="L28" s="10">
        <v>0</v>
      </c>
    </row>
    <row r="29" spans="1:13" ht="19.5" thickBot="1" x14ac:dyDescent="0.35">
      <c r="A29" s="53" t="s">
        <v>56</v>
      </c>
      <c r="B29" s="31"/>
      <c r="C29" s="31"/>
      <c r="D29" s="31"/>
      <c r="E29" s="71"/>
      <c r="F29" s="32">
        <f>SUM(F23:F24)</f>
        <v>818155</v>
      </c>
      <c r="G29" s="32">
        <f t="shared" ref="G29:H29" si="3">SUM(G23:G24)</f>
        <v>934187</v>
      </c>
      <c r="H29" s="118">
        <f t="shared" si="3"/>
        <v>974308</v>
      </c>
      <c r="I29" s="32">
        <v>998226</v>
      </c>
      <c r="J29" s="89">
        <v>1086383</v>
      </c>
      <c r="K29" s="32">
        <v>1110025</v>
      </c>
      <c r="L29" s="34">
        <v>1123655</v>
      </c>
    </row>
    <row r="30" spans="1:13" s="38" customFormat="1" ht="18.75" x14ac:dyDescent="0.3">
      <c r="A30" s="37"/>
      <c r="B30" s="37"/>
      <c r="C30" s="37"/>
      <c r="D30" s="37"/>
      <c r="E30" s="37"/>
      <c r="F30" s="36"/>
      <c r="G30" s="36"/>
      <c r="H30" s="36"/>
      <c r="I30" s="36"/>
      <c r="J30" s="36"/>
      <c r="K30" s="36"/>
      <c r="L30" s="36"/>
    </row>
    <row r="31" spans="1:13" s="38" customFormat="1" ht="18.75" x14ac:dyDescent="0.3">
      <c r="A31" s="37"/>
      <c r="B31" s="37"/>
      <c r="C31" s="37"/>
      <c r="D31" s="37"/>
      <c r="E31" s="37"/>
      <c r="F31" s="36"/>
      <c r="G31" s="36"/>
      <c r="H31" s="36"/>
      <c r="I31" s="36"/>
      <c r="J31" s="36"/>
      <c r="K31" s="36"/>
      <c r="L31" s="36"/>
      <c r="M31" s="70"/>
    </row>
    <row r="32" spans="1:13" x14ac:dyDescent="0.25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1:12" ht="14.45" customHeight="1" x14ac:dyDescent="0.25">
      <c r="A33" s="174" t="s">
        <v>57</v>
      </c>
      <c r="B33" s="175"/>
      <c r="C33" s="175"/>
      <c r="D33" s="175"/>
      <c r="E33" s="176"/>
      <c r="F33" s="180" t="s">
        <v>1</v>
      </c>
      <c r="G33" s="181"/>
      <c r="H33" s="56" t="s">
        <v>2</v>
      </c>
      <c r="I33" s="4" t="s">
        <v>3</v>
      </c>
      <c r="J33" s="81" t="s">
        <v>4</v>
      </c>
      <c r="K33" s="2" t="s">
        <v>4</v>
      </c>
      <c r="L33" s="56" t="s">
        <v>4</v>
      </c>
    </row>
    <row r="34" spans="1:12" ht="15" customHeight="1" thickBot="1" x14ac:dyDescent="0.3">
      <c r="A34" s="177"/>
      <c r="B34" s="178"/>
      <c r="C34" s="178"/>
      <c r="D34" s="178"/>
      <c r="E34" s="179"/>
      <c r="F34" s="56">
        <v>2017</v>
      </c>
      <c r="G34" s="43">
        <v>2018</v>
      </c>
      <c r="H34" s="43">
        <v>2019</v>
      </c>
      <c r="I34" s="43">
        <v>2019</v>
      </c>
      <c r="J34" s="81">
        <v>2020</v>
      </c>
      <c r="K34" s="56">
        <v>2021</v>
      </c>
      <c r="L34" s="56">
        <v>2022</v>
      </c>
    </row>
    <row r="35" spans="1:12" ht="15.75" thickTop="1" x14ac:dyDescent="0.25">
      <c r="A35" s="182" t="s">
        <v>5</v>
      </c>
      <c r="B35" s="183"/>
      <c r="C35" s="183"/>
      <c r="D35" s="183"/>
      <c r="E35" s="184"/>
      <c r="F35" s="56" t="s">
        <v>6</v>
      </c>
      <c r="G35" s="56" t="s">
        <v>6</v>
      </c>
      <c r="H35" s="56" t="s">
        <v>6</v>
      </c>
      <c r="I35" s="56" t="s">
        <v>6</v>
      </c>
      <c r="J35" s="81" t="s">
        <v>6</v>
      </c>
      <c r="K35" s="56" t="s">
        <v>6</v>
      </c>
      <c r="L35" s="3" t="s">
        <v>6</v>
      </c>
    </row>
    <row r="36" spans="1:12" x14ac:dyDescent="0.25">
      <c r="A36" s="139" t="s">
        <v>58</v>
      </c>
      <c r="B36" s="140"/>
      <c r="C36" s="140"/>
      <c r="D36" s="140"/>
      <c r="E36" s="141"/>
      <c r="F36" s="8">
        <v>2500</v>
      </c>
      <c r="G36" s="8">
        <v>1588</v>
      </c>
      <c r="H36" s="106">
        <v>10374</v>
      </c>
      <c r="I36" s="8">
        <v>6040</v>
      </c>
      <c r="J36" s="83">
        <v>11000</v>
      </c>
      <c r="K36" s="6">
        <v>0</v>
      </c>
      <c r="L36" s="6">
        <v>0</v>
      </c>
    </row>
    <row r="37" spans="1:12" x14ac:dyDescent="0.25">
      <c r="A37" s="139" t="s">
        <v>74</v>
      </c>
      <c r="B37" s="140"/>
      <c r="C37" s="140"/>
      <c r="D37" s="140"/>
      <c r="E37" s="141"/>
      <c r="F37" s="8">
        <v>0</v>
      </c>
      <c r="G37" s="8">
        <v>24000</v>
      </c>
      <c r="H37" s="106">
        <v>24000</v>
      </c>
      <c r="I37" s="8">
        <v>23500</v>
      </c>
      <c r="J37" s="83">
        <v>19920</v>
      </c>
      <c r="K37" s="6">
        <v>20220</v>
      </c>
      <c r="L37" s="6">
        <v>19900</v>
      </c>
    </row>
    <row r="38" spans="1:12" x14ac:dyDescent="0.25">
      <c r="A38" s="139" t="s">
        <v>59</v>
      </c>
      <c r="B38" s="140"/>
      <c r="C38" s="140"/>
      <c r="D38" s="140"/>
      <c r="E38" s="141"/>
      <c r="F38" s="8">
        <v>2530</v>
      </c>
      <c r="G38" s="8">
        <v>4300</v>
      </c>
      <c r="H38" s="106">
        <v>55838</v>
      </c>
      <c r="I38" s="8">
        <v>0</v>
      </c>
      <c r="J38" s="83">
        <v>61170</v>
      </c>
      <c r="K38" s="8">
        <v>57600</v>
      </c>
      <c r="L38" s="8">
        <v>56400</v>
      </c>
    </row>
    <row r="39" spans="1:12" x14ac:dyDescent="0.25">
      <c r="A39" s="139" t="s">
        <v>69</v>
      </c>
      <c r="B39" s="140"/>
      <c r="C39" s="140"/>
      <c r="D39" s="140"/>
      <c r="E39" s="141"/>
      <c r="F39" s="8">
        <v>0</v>
      </c>
      <c r="G39" s="8">
        <v>0</v>
      </c>
      <c r="H39" s="106">
        <v>0</v>
      </c>
      <c r="I39" s="8">
        <v>0</v>
      </c>
      <c r="J39" s="83">
        <v>0</v>
      </c>
      <c r="K39" s="8">
        <v>0</v>
      </c>
      <c r="L39" s="8">
        <v>0</v>
      </c>
    </row>
    <row r="40" spans="1:12" x14ac:dyDescent="0.25">
      <c r="A40" s="139" t="s">
        <v>60</v>
      </c>
      <c r="B40" s="140"/>
      <c r="C40" s="140"/>
      <c r="D40" s="140"/>
      <c r="E40" s="141"/>
      <c r="F40" s="8">
        <v>3000</v>
      </c>
      <c r="G40" s="8">
        <v>2000</v>
      </c>
      <c r="H40" s="106">
        <v>15000</v>
      </c>
      <c r="I40" s="8">
        <v>914</v>
      </c>
      <c r="J40" s="83">
        <v>0</v>
      </c>
      <c r="K40" s="8">
        <v>0</v>
      </c>
      <c r="L40" s="8">
        <v>0</v>
      </c>
    </row>
    <row r="41" spans="1:12" x14ac:dyDescent="0.25">
      <c r="A41" s="139" t="s">
        <v>61</v>
      </c>
      <c r="B41" s="140"/>
      <c r="C41" s="140"/>
      <c r="D41" s="140"/>
      <c r="E41" s="141"/>
      <c r="F41" s="8">
        <v>6000</v>
      </c>
      <c r="G41" s="8">
        <v>31330</v>
      </c>
      <c r="H41" s="106">
        <v>65000</v>
      </c>
      <c r="I41" s="106">
        <v>89145</v>
      </c>
      <c r="J41" s="83">
        <v>113450</v>
      </c>
      <c r="K41" s="8">
        <v>10000</v>
      </c>
      <c r="L41" s="8">
        <v>10000</v>
      </c>
    </row>
    <row r="42" spans="1:12" x14ac:dyDescent="0.25">
      <c r="A42" s="139" t="s">
        <v>70</v>
      </c>
      <c r="B42" s="140"/>
      <c r="C42" s="140"/>
      <c r="D42" s="140"/>
      <c r="E42" s="141"/>
      <c r="F42" s="8">
        <v>0</v>
      </c>
      <c r="G42" s="8">
        <v>0</v>
      </c>
      <c r="H42" s="106">
        <v>5000</v>
      </c>
      <c r="I42" s="8">
        <v>0</v>
      </c>
      <c r="J42" s="83">
        <v>5037</v>
      </c>
      <c r="K42" s="8">
        <v>0</v>
      </c>
      <c r="L42" s="8">
        <v>0</v>
      </c>
    </row>
    <row r="43" spans="1:12" x14ac:dyDescent="0.25">
      <c r="A43" s="139" t="s">
        <v>79</v>
      </c>
      <c r="B43" s="140"/>
      <c r="C43" s="140"/>
      <c r="D43" s="140"/>
      <c r="E43" s="141"/>
      <c r="F43" s="8">
        <v>0</v>
      </c>
      <c r="G43" s="8">
        <v>0</v>
      </c>
      <c r="H43" s="106">
        <v>1000</v>
      </c>
      <c r="I43" s="8">
        <v>0</v>
      </c>
      <c r="J43" s="83">
        <v>0</v>
      </c>
      <c r="K43" s="8">
        <v>0</v>
      </c>
      <c r="L43" s="8">
        <v>0</v>
      </c>
    </row>
    <row r="44" spans="1:12" ht="15.75" thickBot="1" x14ac:dyDescent="0.3">
      <c r="A44" s="197" t="s">
        <v>68</v>
      </c>
      <c r="B44" s="197"/>
      <c r="C44" s="197"/>
      <c r="D44" s="197"/>
      <c r="E44" s="198"/>
      <c r="F44" s="33">
        <v>0</v>
      </c>
      <c r="G44" s="33">
        <v>0</v>
      </c>
      <c r="H44" s="125">
        <v>0</v>
      </c>
      <c r="I44" s="33">
        <v>0</v>
      </c>
      <c r="J44" s="107">
        <v>0</v>
      </c>
      <c r="K44" s="33">
        <v>0</v>
      </c>
      <c r="L44" s="33">
        <v>0</v>
      </c>
    </row>
    <row r="45" spans="1:12" ht="19.5" thickBot="1" x14ac:dyDescent="0.35">
      <c r="A45" s="30" t="s">
        <v>62</v>
      </c>
      <c r="B45" s="31"/>
      <c r="C45" s="31"/>
      <c r="D45" s="31"/>
      <c r="E45" s="71"/>
      <c r="F45" s="32">
        <f>SUM(F36:F44)</f>
        <v>14030</v>
      </c>
      <c r="G45" s="32">
        <f>SUM(G36:G44)</f>
        <v>63218</v>
      </c>
      <c r="H45" s="118">
        <f>SUM(H36:H44)</f>
        <v>176212</v>
      </c>
      <c r="I45" s="32">
        <f>SUM(I36:I44)</f>
        <v>119599</v>
      </c>
      <c r="J45" s="89">
        <v>210577</v>
      </c>
      <c r="K45" s="32">
        <f>SUM(K36:K44)</f>
        <v>87820</v>
      </c>
      <c r="L45" s="34">
        <f>SUM(L36:L44)</f>
        <v>86300</v>
      </c>
    </row>
    <row r="46" spans="1:12" x14ac:dyDescent="0.25">
      <c r="J46" s="90"/>
    </row>
    <row r="47" spans="1:12" x14ac:dyDescent="0.25">
      <c r="A47" s="174" t="s">
        <v>63</v>
      </c>
      <c r="B47" s="175"/>
      <c r="C47" s="175"/>
      <c r="D47" s="175"/>
      <c r="E47" s="176"/>
      <c r="F47" s="180" t="s">
        <v>1</v>
      </c>
      <c r="G47" s="181"/>
      <c r="H47" s="4" t="s">
        <v>2</v>
      </c>
      <c r="I47" s="56" t="s">
        <v>3</v>
      </c>
      <c r="J47" s="81" t="s">
        <v>4</v>
      </c>
      <c r="K47" s="56" t="s">
        <v>4</v>
      </c>
      <c r="L47" s="56" t="s">
        <v>4</v>
      </c>
    </row>
    <row r="48" spans="1:12" ht="15.75" thickBot="1" x14ac:dyDescent="0.3">
      <c r="A48" s="177"/>
      <c r="B48" s="178"/>
      <c r="C48" s="178"/>
      <c r="D48" s="178"/>
      <c r="E48" s="179"/>
      <c r="F48" s="56">
        <v>2017</v>
      </c>
      <c r="G48" s="43">
        <v>2018</v>
      </c>
      <c r="H48" s="44">
        <v>2019</v>
      </c>
      <c r="I48" s="43">
        <v>2019</v>
      </c>
      <c r="J48" s="81">
        <v>2020</v>
      </c>
      <c r="K48" s="56">
        <v>2021</v>
      </c>
      <c r="L48" s="56">
        <v>2022</v>
      </c>
    </row>
    <row r="49" spans="1:12" ht="15.75" thickTop="1" x14ac:dyDescent="0.25">
      <c r="A49" s="182" t="s">
        <v>5</v>
      </c>
      <c r="B49" s="183"/>
      <c r="C49" s="183"/>
      <c r="D49" s="183"/>
      <c r="E49" s="184"/>
      <c r="F49" s="56" t="s">
        <v>6</v>
      </c>
      <c r="G49" s="56" t="s">
        <v>6</v>
      </c>
      <c r="H49" s="4" t="s">
        <v>6</v>
      </c>
      <c r="I49" s="56" t="s">
        <v>6</v>
      </c>
      <c r="J49" s="81" t="s">
        <v>6</v>
      </c>
      <c r="K49" s="56" t="s">
        <v>6</v>
      </c>
      <c r="L49" s="56" t="s">
        <v>6</v>
      </c>
    </row>
    <row r="50" spans="1:12" x14ac:dyDescent="0.25">
      <c r="A50" s="158" t="s">
        <v>64</v>
      </c>
      <c r="B50" s="131"/>
      <c r="C50" s="131"/>
      <c r="D50" s="131"/>
      <c r="E50" s="132"/>
      <c r="F50" s="8">
        <v>0</v>
      </c>
      <c r="G50" s="9">
        <v>18000</v>
      </c>
      <c r="H50" s="106">
        <v>18000</v>
      </c>
      <c r="I50" s="8">
        <v>18000</v>
      </c>
      <c r="J50" s="83">
        <v>18000</v>
      </c>
      <c r="K50" s="8">
        <v>18000</v>
      </c>
      <c r="L50" s="8">
        <v>18000</v>
      </c>
    </row>
    <row r="51" spans="1:12" ht="15.75" thickBot="1" x14ac:dyDescent="0.3">
      <c r="A51" s="199" t="s">
        <v>73</v>
      </c>
      <c r="B51" s="200"/>
      <c r="C51" s="200"/>
      <c r="D51" s="200"/>
      <c r="E51" s="201"/>
      <c r="F51" s="10">
        <v>33900</v>
      </c>
      <c r="G51" s="11">
        <v>0</v>
      </c>
      <c r="H51" s="119">
        <v>0</v>
      </c>
      <c r="I51" s="10">
        <v>0</v>
      </c>
      <c r="J51" s="84">
        <v>0</v>
      </c>
      <c r="K51" s="10">
        <v>0</v>
      </c>
      <c r="L51" s="10">
        <v>0</v>
      </c>
    </row>
    <row r="52" spans="1:12" ht="19.5" thickBot="1" x14ac:dyDescent="0.35">
      <c r="A52" s="202" t="s">
        <v>65</v>
      </c>
      <c r="B52" s="203"/>
      <c r="C52" s="203"/>
      <c r="D52" s="203"/>
      <c r="E52" s="204"/>
      <c r="F52" s="32">
        <v>33900</v>
      </c>
      <c r="G52" s="32">
        <v>18000</v>
      </c>
      <c r="H52" s="118">
        <v>18000</v>
      </c>
      <c r="I52" s="32">
        <v>18000</v>
      </c>
      <c r="J52" s="89">
        <v>18000</v>
      </c>
      <c r="K52" s="32">
        <v>18000</v>
      </c>
      <c r="L52" s="34">
        <v>18000</v>
      </c>
    </row>
    <row r="53" spans="1:12" ht="21.75" thickBot="1" x14ac:dyDescent="0.4">
      <c r="A53" s="205" t="s">
        <v>66</v>
      </c>
      <c r="B53" s="206"/>
      <c r="C53" s="206"/>
      <c r="D53" s="206"/>
      <c r="E53" s="207"/>
      <c r="F53" s="72">
        <f>SUM(F29,F45,F52,)</f>
        <v>866085</v>
      </c>
      <c r="G53" s="61">
        <f>SUM(G29,G45,G52,)</f>
        <v>1015405</v>
      </c>
      <c r="H53" s="122">
        <f>SUM(H29,H45,H52,)</f>
        <v>1168520</v>
      </c>
      <c r="I53" s="61">
        <v>1135825</v>
      </c>
      <c r="J53" s="91">
        <v>1314960</v>
      </c>
      <c r="K53" s="61">
        <v>1215845</v>
      </c>
      <c r="L53" s="69">
        <v>1227955</v>
      </c>
    </row>
    <row r="54" spans="1:12" ht="15.75" thickTop="1" x14ac:dyDescent="0.25"/>
  </sheetData>
  <mergeCells count="44">
    <mergeCell ref="A27:E27"/>
    <mergeCell ref="A26:E26"/>
    <mergeCell ref="A36:E36"/>
    <mergeCell ref="A35:E35"/>
    <mergeCell ref="F33:G33"/>
    <mergeCell ref="A33:E34"/>
    <mergeCell ref="A28:E28"/>
    <mergeCell ref="A49:E49"/>
    <mergeCell ref="A51:E51"/>
    <mergeCell ref="A52:E52"/>
    <mergeCell ref="A53:E53"/>
    <mergeCell ref="A38:E38"/>
    <mergeCell ref="A40:E40"/>
    <mergeCell ref="A41:E41"/>
    <mergeCell ref="A47:E48"/>
    <mergeCell ref="A50:E50"/>
    <mergeCell ref="F47:G47"/>
    <mergeCell ref="A44:E44"/>
    <mergeCell ref="A39:E39"/>
    <mergeCell ref="A42:E42"/>
    <mergeCell ref="A37:E37"/>
    <mergeCell ref="A43:E43"/>
    <mergeCell ref="A25:E25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14:E14"/>
    <mergeCell ref="A3:E4"/>
    <mergeCell ref="F3:G3"/>
    <mergeCell ref="A5:E5"/>
    <mergeCell ref="A6:E6"/>
    <mergeCell ref="A8:E8"/>
    <mergeCell ref="A9:E9"/>
    <mergeCell ref="A10:E10"/>
    <mergeCell ref="A11:E11"/>
    <mergeCell ref="A12:E12"/>
    <mergeCell ref="A13:E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Príjmy</vt:lpstr>
      <vt:lpstr>Výdavky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2019-11-26T09:14:54Z</dcterms:modified>
</cp:coreProperties>
</file>