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Príjmy" sheetId="1" r:id="rId1"/>
    <sheet name="Výdavky" sheetId="2" r:id="rId2"/>
  </sheets>
  <calcPr calcId="144525"/>
</workbook>
</file>

<file path=xl/calcChain.xml><?xml version="1.0" encoding="utf-8"?>
<calcChain xmlns="http://schemas.openxmlformats.org/spreadsheetml/2006/main">
  <c r="I52" i="2" l="1"/>
  <c r="F52" i="2"/>
  <c r="L45" i="2"/>
  <c r="K45" i="2"/>
  <c r="J45" i="2"/>
  <c r="I45" i="2"/>
  <c r="H45" i="2"/>
  <c r="G45" i="2"/>
  <c r="F45" i="2"/>
  <c r="L24" i="2"/>
  <c r="K24" i="2"/>
  <c r="J24" i="2"/>
  <c r="I24" i="2"/>
  <c r="H24" i="2"/>
  <c r="F24" i="2"/>
  <c r="L23" i="2"/>
  <c r="L29" i="2" s="1"/>
  <c r="L53" i="2" s="1"/>
  <c r="K23" i="2"/>
  <c r="K29" i="2" s="1"/>
  <c r="K53" i="2" s="1"/>
  <c r="J23" i="2"/>
  <c r="I23" i="2"/>
  <c r="I29" i="2" s="1"/>
  <c r="I53" i="2" s="1"/>
  <c r="H23" i="2"/>
  <c r="H29" i="2" s="1"/>
  <c r="H53" i="2" s="1"/>
  <c r="G23" i="2"/>
  <c r="G29" i="2" s="1"/>
  <c r="G53" i="2" s="1"/>
  <c r="F23" i="2"/>
  <c r="F29" i="2" s="1"/>
  <c r="F53" i="2" s="1"/>
  <c r="G48" i="1"/>
  <c r="L47" i="1"/>
  <c r="L48" i="1" s="1"/>
  <c r="K47" i="1"/>
  <c r="K48" i="1" s="1"/>
  <c r="J47" i="1"/>
  <c r="J48" i="1" s="1"/>
  <c r="I47" i="1"/>
  <c r="I48" i="1" s="1"/>
  <c r="H47" i="1"/>
  <c r="H48" i="1" s="1"/>
  <c r="F47" i="1"/>
  <c r="F48" i="1" s="1"/>
  <c r="L38" i="1"/>
  <c r="K38" i="1"/>
  <c r="J38" i="1"/>
  <c r="I38" i="1"/>
  <c r="I49" i="1" s="1"/>
  <c r="H38" i="1"/>
  <c r="G38" i="1"/>
  <c r="F38" i="1"/>
  <c r="L22" i="1"/>
  <c r="K22" i="1"/>
  <c r="J22" i="1"/>
  <c r="I22" i="1"/>
  <c r="H22" i="1"/>
  <c r="G22" i="1"/>
  <c r="F22" i="1"/>
  <c r="L18" i="1"/>
  <c r="K18" i="1"/>
  <c r="J18" i="1"/>
  <c r="I18" i="1"/>
  <c r="H18" i="1"/>
  <c r="G18" i="1"/>
  <c r="F18" i="1"/>
  <c r="L9" i="1"/>
  <c r="L23" i="1" s="1"/>
  <c r="L25" i="1" s="1"/>
  <c r="L49" i="1" s="1"/>
  <c r="K9" i="1"/>
  <c r="J9" i="1"/>
  <c r="J23" i="1" s="1"/>
  <c r="J25" i="1" s="1"/>
  <c r="J49" i="1" s="1"/>
  <c r="I9" i="1"/>
  <c r="H9" i="1"/>
  <c r="H23" i="1" s="1"/>
  <c r="H25" i="1" s="1"/>
  <c r="H49" i="1" s="1"/>
  <c r="G9" i="1"/>
  <c r="G23" i="1" s="1"/>
  <c r="G25" i="1" s="1"/>
  <c r="G49" i="1" s="1"/>
  <c r="F9" i="1"/>
  <c r="F23" i="1" s="1"/>
  <c r="F25" i="1" s="1"/>
  <c r="F49" i="1" s="1"/>
  <c r="K23" i="1" l="1"/>
  <c r="K25" i="1" s="1"/>
  <c r="K49" i="1" s="1"/>
  <c r="J29" i="2"/>
  <c r="J53" i="2" s="1"/>
</calcChain>
</file>

<file path=xl/sharedStrings.xml><?xml version="1.0" encoding="utf-8"?>
<sst xmlns="http://schemas.openxmlformats.org/spreadsheetml/2006/main" count="161" uniqueCount="83">
  <si>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</si>
  <si>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</si>
  <si>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</si>
  <si>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</si>
  <si>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</si>
  <si>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</si>
  <si>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</si>
  <si>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t>Bežné príjmy /obec/</t>
  </si>
  <si>
    <t>Bežné príjmy /ZŠ s MŠ-vlastné/</t>
  </si>
  <si>
    <t>BEŽNÉ PRÍJMY /spolu/</t>
  </si>
  <si>
    <t>KAPITÁLOVÉ PRÍJMY</t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</si>
  <si>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</si>
  <si>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</si>
  <si>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</si>
  <si>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</si>
  <si>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</si>
  <si>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</si>
  <si>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</si>
  <si>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</si>
  <si>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</si>
  <si>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</si>
  <si>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</si>
  <si>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</si>
  <si>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</si>
  <si>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</si>
  <si>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</si>
  <si>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</si>
  <si>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</si>
  <si>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</si>
  <si>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</si>
  <si>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</si>
  <si>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</si>
  <si>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</si>
  <si>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</si>
  <si>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</si>
  <si>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</si>
  <si>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</si>
  <si>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</si>
  <si>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</si>
  <si>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</si>
  <si>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</si>
  <si>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</si>
  <si>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</si>
  <si>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</si>
  <si>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</si>
  <si>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</si>
  <si>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</si>
  <si>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</si>
  <si>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</si>
  <si>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 xml:space="preserve">ROZPOČTOVANÉ ZŠ s MŠ </t>
  </si>
  <si>
    <t>714-Nákup dopravných prostriedkov</t>
  </si>
  <si>
    <t>719-Ostatné kapitálové výdavky</t>
  </si>
  <si>
    <t xml:space="preserve">  </t>
  </si>
  <si>
    <t>456-Iné príjmové finančné operácie</t>
  </si>
  <si>
    <t>819-Ostatné výdavkové operácie</t>
  </si>
  <si>
    <t>712-Nákup objektov, budov, alebo ich častí</t>
  </si>
  <si>
    <t>453-Zostatok prostr.z predchádzaj.rok. /KZ 46/</t>
  </si>
  <si>
    <t>453-Zostatok prostr.z predchádzaj.rok. /KZ 131x/</t>
  </si>
  <si>
    <t>721-Transféry vrámci verejnej správy</t>
  </si>
  <si>
    <t>ROZPOČET OBCE RAKOVICE NA ROKY 2019 - 2021, schválený 14.12.2018, uzn. č. 15/2018/1</t>
  </si>
  <si>
    <r>
      <rPr>
        <b/>
        <sz val="12"/>
        <color theme="1"/>
        <rFont val="Calibri"/>
        <family val="2"/>
        <charset val="238"/>
        <scheme val="minor"/>
      </rPr>
      <t>111</t>
    </r>
    <r>
      <rPr>
        <sz val="12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</si>
  <si>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2"/>
        <color theme="1"/>
        <rFont val="Calibri"/>
        <family val="2"/>
        <charset val="238"/>
        <scheme val="minor"/>
      </rPr>
      <t>121</t>
    </r>
    <r>
      <rPr>
        <sz val="12"/>
        <color theme="1"/>
        <rFont val="Calibri"/>
        <family val="2"/>
        <charset val="238"/>
        <scheme val="minor"/>
      </rPr>
      <t>-Daň z nehnuteľností</t>
    </r>
  </si>
  <si>
    <r>
      <rPr>
        <b/>
        <sz val="12"/>
        <color theme="1"/>
        <rFont val="Calibri"/>
        <family val="2"/>
        <charset val="238"/>
        <scheme val="minor"/>
      </rPr>
      <t>133</t>
    </r>
    <r>
      <rPr>
        <sz val="12"/>
        <color theme="1"/>
        <rFont val="Calibri"/>
        <family val="2"/>
        <charset val="238"/>
        <scheme val="minor"/>
      </rPr>
      <t>-Dane za špecifické služby</t>
    </r>
  </si>
  <si>
    <r>
      <t>100-</t>
    </r>
    <r>
      <rPr>
        <b/>
        <i/>
        <sz val="12"/>
        <color theme="1"/>
        <rFont val="Calibri"/>
        <family val="2"/>
        <charset val="238"/>
        <scheme val="minor"/>
      </rPr>
      <t>Daňové príjmy</t>
    </r>
  </si>
  <si>
    <r>
      <rPr>
        <b/>
        <sz val="12"/>
        <color theme="1"/>
        <rFont val="Calibri"/>
        <family val="2"/>
        <charset val="238"/>
        <scheme val="minor"/>
      </rPr>
      <t>211</t>
    </r>
    <r>
      <rPr>
        <sz val="12"/>
        <color theme="1"/>
        <rFont val="Calibri"/>
        <family val="2"/>
        <charset val="238"/>
        <scheme val="minor"/>
      </rPr>
      <t>-Iné príjmy z podnikania</t>
    </r>
  </si>
  <si>
    <r>
      <rPr>
        <b/>
        <sz val="12"/>
        <color theme="1"/>
        <rFont val="Calibri"/>
        <family val="2"/>
        <charset val="238"/>
        <scheme val="minor"/>
      </rPr>
      <t>212</t>
    </r>
    <r>
      <rPr>
        <sz val="12"/>
        <color theme="1"/>
        <rFont val="Calibri"/>
        <family val="2"/>
        <charset val="238"/>
        <scheme val="minor"/>
      </rPr>
      <t>-Príjmy z vlastníctva</t>
    </r>
  </si>
  <si>
    <r>
      <rPr>
        <b/>
        <sz val="12"/>
        <color theme="1"/>
        <rFont val="Calibri"/>
        <family val="2"/>
        <charset val="238"/>
        <scheme val="minor"/>
      </rPr>
      <t>221</t>
    </r>
    <r>
      <rPr>
        <sz val="12"/>
        <color theme="1"/>
        <rFont val="Calibri"/>
        <family val="2"/>
        <charset val="238"/>
        <scheme val="minor"/>
      </rPr>
      <t>-Administratívne poplatky</t>
    </r>
  </si>
  <si>
    <r>
      <rPr>
        <b/>
        <sz val="12"/>
        <color theme="1"/>
        <rFont val="Calibri"/>
        <family val="2"/>
        <charset val="238"/>
        <scheme val="minor"/>
      </rPr>
      <t>222</t>
    </r>
    <r>
      <rPr>
        <sz val="12"/>
        <color theme="1"/>
        <rFont val="Calibri"/>
        <family val="2"/>
        <charset val="238"/>
        <scheme val="minor"/>
      </rPr>
      <t>-Pokuty</t>
    </r>
  </si>
  <si>
    <r>
      <rPr>
        <b/>
        <sz val="12"/>
        <color theme="1"/>
        <rFont val="Calibri"/>
        <family val="2"/>
        <charset val="238"/>
        <scheme val="minor"/>
      </rPr>
      <t>223</t>
    </r>
    <r>
      <rPr>
        <sz val="12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</si>
  <si>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2"/>
        <color theme="1"/>
        <rFont val="Calibri"/>
        <family val="2"/>
        <charset val="238"/>
        <scheme val="minor"/>
      </rPr>
      <t>229</t>
    </r>
    <r>
      <rPr>
        <sz val="12"/>
        <color theme="1"/>
        <rFont val="Calibri"/>
        <family val="2"/>
        <charset val="238"/>
        <scheme val="minor"/>
      </rPr>
      <t>-Ďalšie admin. a iné poplatky a platby</t>
    </r>
  </si>
  <si>
    <r>
      <rPr>
        <b/>
        <sz val="12"/>
        <color theme="1"/>
        <rFont val="Calibri"/>
        <family val="2"/>
        <charset val="238"/>
        <scheme val="minor"/>
      </rPr>
      <t>242</t>
    </r>
    <r>
      <rPr>
        <sz val="12"/>
        <color theme="1"/>
        <rFont val="Calibri"/>
        <family val="2"/>
        <charset val="238"/>
        <scheme val="minor"/>
      </rPr>
      <t>-Úroky z vkladov</t>
    </r>
  </si>
  <si>
    <r>
      <rPr>
        <b/>
        <sz val="12"/>
        <color theme="1"/>
        <rFont val="Calibri"/>
        <family val="2"/>
        <charset val="238"/>
        <scheme val="minor"/>
      </rPr>
      <t>292</t>
    </r>
    <r>
      <rPr>
        <sz val="12"/>
        <color theme="1"/>
        <rFont val="Calibri"/>
        <family val="2"/>
        <charset val="238"/>
        <scheme val="minor"/>
      </rPr>
      <t>-Ostatné príjmy</t>
    </r>
  </si>
  <si>
    <r>
      <t>200-</t>
    </r>
    <r>
      <rPr>
        <b/>
        <i/>
        <sz val="12"/>
        <color theme="1"/>
        <rFont val="Calibri"/>
        <family val="2"/>
        <charset val="238"/>
        <scheme val="minor"/>
      </rPr>
      <t>Nedaňové príjmy</t>
    </r>
  </si>
  <si>
    <r>
      <rPr>
        <b/>
        <sz val="12"/>
        <color theme="1"/>
        <rFont val="Calibri"/>
        <family val="2"/>
        <charset val="238"/>
        <scheme val="minor"/>
      </rPr>
      <t>311</t>
    </r>
    <r>
      <rPr>
        <sz val="12"/>
        <color theme="1"/>
        <rFont val="Calibri"/>
        <family val="2"/>
        <charset val="238"/>
        <scheme val="minor"/>
      </rPr>
      <t>-Tuzemské bežné granty</t>
    </r>
  </si>
  <si>
    <r>
      <rPr>
        <b/>
        <sz val="12"/>
        <color theme="1"/>
        <rFont val="Calibri"/>
        <family val="2"/>
        <charset val="238"/>
        <scheme val="minor"/>
      </rPr>
      <t>312</t>
    </r>
    <r>
      <rPr>
        <sz val="12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</si>
  <si>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12"/>
        <color theme="1"/>
        <rFont val="Calibri"/>
        <family val="2"/>
        <charset val="238"/>
        <scheme val="minor"/>
      </rPr>
      <t xml:space="preserve"> z toho pre ZŠ z MŠ</t>
    </r>
  </si>
  <si>
    <r>
      <t>300-</t>
    </r>
    <r>
      <rPr>
        <b/>
        <i/>
        <sz val="12"/>
        <color theme="1"/>
        <rFont val="Calibri"/>
        <family val="2"/>
        <charset val="238"/>
        <scheme val="minor"/>
      </rPr>
      <t>Granty a transfery</t>
    </r>
  </si>
  <si>
    <r>
      <rPr>
        <b/>
        <sz val="12"/>
        <color theme="1"/>
        <rFont val="Calibri"/>
        <family val="2"/>
        <charset val="238"/>
        <scheme val="minor"/>
      </rPr>
      <t>233</t>
    </r>
    <r>
      <rPr>
        <sz val="12"/>
        <color theme="1"/>
        <rFont val="Calibri"/>
        <family val="2"/>
        <charset val="238"/>
        <scheme val="minor"/>
      </rPr>
      <t>-Príjem z predaja pozemkov a nehm.akt.</t>
    </r>
  </si>
  <si>
    <r>
      <t>400-</t>
    </r>
    <r>
      <rPr>
        <b/>
        <i/>
        <sz val="12"/>
        <color theme="1"/>
        <rFont val="Calibri"/>
        <family val="2"/>
        <charset val="238"/>
        <scheme val="minor"/>
      </rPr>
      <t>Príjmy z transakcií s finančnými akt. a pas.</t>
    </r>
  </si>
  <si>
    <r>
      <t>611-</t>
    </r>
    <r>
      <rPr>
        <i/>
        <sz val="12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</si>
  <si>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2"/>
        <color theme="1"/>
        <rFont val="Calibri"/>
        <family val="2"/>
        <charset val="238"/>
        <scheme val="minor"/>
      </rPr>
      <t>-Odmeny</t>
    </r>
  </si>
  <si>
    <r>
      <t>634-</t>
    </r>
    <r>
      <rPr>
        <i/>
        <sz val="12"/>
        <color theme="1"/>
        <rFont val="Calibri"/>
        <family val="2"/>
        <charset val="238"/>
        <scheme val="minor"/>
      </rPr>
      <t>Dopravné</t>
    </r>
  </si>
  <si>
    <t>ROZPOČET OBCE RAKOVICE NA ROKY 2019 - 2021, schválený 14.12.2018, uzn. č. 15/2018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</si>
</sst>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4" fontId="2" fillId="2" borderId="18" xfId="0" applyNumberFormat="1" applyFont="1" applyFill="1" applyBorder="1"/>
    <xf numFmtId="4" fontId="2" fillId="3" borderId="18" xfId="0" applyNumberFormat="1" applyFont="1" applyFill="1" applyBorder="1"/>
    <xf numFmtId="4" fontId="2" fillId="3" borderId="34" xfId="0" applyNumberFormat="1" applyFont="1" applyFill="1" applyBorder="1"/>
    <xf numFmtId="4" fontId="2" fillId="3" borderId="19" xfId="0" applyNumberFormat="1" applyFont="1" applyFill="1" applyBorder="1"/>
    <xf numFmtId="4" fontId="2" fillId="3" borderId="21" xfId="0" applyNumberFormat="1" applyFont="1" applyFill="1" applyBorder="1"/>
    <xf numFmtId="4" fontId="2" fillId="2" borderId="0" xfId="0" applyNumberFormat="1" applyFont="1" applyFill="1" applyBorder="1"/>
    <xf numFmtId="0" fontId="0" fillId="2" borderId="0" xfId="0" applyFill="1"/>
    <xf numFmtId="4" fontId="2" fillId="3" borderId="42" xfId="0" applyNumberFormat="1" applyFont="1" applyFill="1" applyBorder="1"/>
    <xf numFmtId="0" fontId="0" fillId="0" borderId="0" xfId="0" applyFill="1" applyBorder="1" applyAlignment="1">
      <alignment horizontal="center"/>
    </xf>
    <xf numFmtId="4" fontId="2" fillId="3" borderId="39" xfId="0" applyNumberFormat="1" applyFont="1" applyFill="1" applyBorder="1"/>
    <xf numFmtId="4" fontId="2" fillId="3" borderId="45" xfId="0" applyNumberFormat="1" applyFont="1" applyFill="1" applyBorder="1"/>
    <xf numFmtId="4" fontId="2" fillId="4" borderId="18" xfId="0" applyNumberFormat="1" applyFont="1" applyFill="1" applyBorder="1"/>
    <xf numFmtId="4" fontId="2" fillId="4" borderId="21" xfId="0" applyNumberFormat="1" applyFont="1" applyFill="1" applyBorder="1"/>
    <xf numFmtId="4" fontId="2" fillId="2" borderId="21" xfId="0" applyNumberFormat="1" applyFont="1" applyFill="1" applyBorder="1"/>
    <xf numFmtId="4" fontId="2" fillId="4" borderId="17" xfId="0" applyNumberFormat="1" applyFont="1" applyFill="1" applyBorder="1"/>
    <xf numFmtId="4" fontId="2" fillId="4" borderId="58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4" fillId="2" borderId="5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8" xfId="0" applyNumberFormat="1" applyFont="1" applyBorder="1"/>
    <xf numFmtId="4" fontId="3" fillId="0" borderId="11" xfId="0" applyNumberFormat="1" applyFont="1" applyBorder="1"/>
    <xf numFmtId="4" fontId="3" fillId="0" borderId="9" xfId="0" applyNumberFormat="1" applyFont="1" applyBorder="1"/>
    <xf numFmtId="4" fontId="4" fillId="2" borderId="53" xfId="0" applyNumberFormat="1" applyFont="1" applyFill="1" applyBorder="1"/>
    <xf numFmtId="4" fontId="3" fillId="0" borderId="10" xfId="0" applyNumberFormat="1" applyFon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4" fontId="3" fillId="0" borderId="12" xfId="0" applyNumberFormat="1" applyFont="1" applyBorder="1"/>
    <xf numFmtId="4" fontId="4" fillId="2" borderId="51" xfId="0" applyNumberFormat="1" applyFont="1" applyFill="1" applyBorder="1"/>
    <xf numFmtId="4" fontId="3" fillId="0" borderId="3" xfId="0" applyNumberFormat="1" applyFont="1" applyBorder="1"/>
    <xf numFmtId="4" fontId="3" fillId="0" borderId="13" xfId="0" applyNumberFormat="1" applyFont="1" applyBorder="1"/>
    <xf numFmtId="4" fontId="3" fillId="0" borderId="16" xfId="0" applyNumberFormat="1" applyFont="1" applyBorder="1"/>
    <xf numFmtId="4" fontId="3" fillId="0" borderId="14" xfId="0" applyNumberFormat="1" applyFont="1" applyBorder="1"/>
    <xf numFmtId="4" fontId="4" fillId="2" borderId="54" xfId="0" applyNumberFormat="1" applyFont="1" applyFill="1" applyBorder="1"/>
    <xf numFmtId="4" fontId="3" fillId="0" borderId="15" xfId="0" applyNumberFormat="1" applyFont="1" applyBorder="1"/>
    <xf numFmtId="4" fontId="2" fillId="2" borderId="19" xfId="0" applyNumberFormat="1" applyFont="1" applyFill="1" applyBorder="1"/>
    <xf numFmtId="4" fontId="2" fillId="2" borderId="42" xfId="0" applyNumberFormat="1" applyFont="1" applyFill="1" applyBorder="1"/>
    <xf numFmtId="4" fontId="2" fillId="2" borderId="32" xfId="0" applyNumberFormat="1" applyFont="1" applyFill="1" applyBorder="1"/>
    <xf numFmtId="4" fontId="6" fillId="2" borderId="42" xfId="0" applyNumberFormat="1" applyFont="1" applyFill="1" applyBorder="1"/>
    <xf numFmtId="4" fontId="2" fillId="2" borderId="34" xfId="0" applyNumberFormat="1" applyFont="1" applyFill="1" applyBorder="1"/>
    <xf numFmtId="4" fontId="3" fillId="2" borderId="11" xfId="0" applyNumberFormat="1" applyFont="1" applyFill="1" applyBorder="1"/>
    <xf numFmtId="4" fontId="3" fillId="2" borderId="8" xfId="0" applyNumberFormat="1" applyFont="1" applyFill="1" applyBorder="1"/>
    <xf numFmtId="4" fontId="3" fillId="2" borderId="10" xfId="0" applyNumberFormat="1" applyFont="1" applyFill="1" applyBorder="1"/>
    <xf numFmtId="4" fontId="3" fillId="2" borderId="1" xfId="0" applyNumberFormat="1" applyFont="1" applyFill="1" applyBorder="1"/>
    <xf numFmtId="4" fontId="3" fillId="2" borderId="3" xfId="0" applyNumberFormat="1" applyFont="1" applyFill="1" applyBorder="1"/>
    <xf numFmtId="4" fontId="2" fillId="2" borderId="33" xfId="0" applyNumberFormat="1" applyFont="1" applyFill="1" applyBorder="1"/>
    <xf numFmtId="4" fontId="8" fillId="0" borderId="2" xfId="0" applyNumberFormat="1" applyFont="1" applyBorder="1"/>
    <xf numFmtId="4" fontId="7" fillId="2" borderId="16" xfId="0" applyNumberFormat="1" applyFont="1" applyFill="1" applyBorder="1"/>
    <xf numFmtId="4" fontId="7" fillId="2" borderId="15" xfId="0" applyNumberFormat="1" applyFont="1" applyFill="1" applyBorder="1"/>
    <xf numFmtId="4" fontId="2" fillId="2" borderId="24" xfId="0" applyNumberFormat="1" applyFont="1" applyFill="1" applyBorder="1"/>
    <xf numFmtId="4" fontId="2" fillId="2" borderId="17" xfId="0" applyNumberFormat="1" applyFont="1" applyFill="1" applyBorder="1"/>
    <xf numFmtId="4" fontId="2" fillId="2" borderId="27" xfId="0" applyNumberFormat="1" applyFont="1" applyFill="1" applyBorder="1"/>
    <xf numFmtId="4" fontId="2" fillId="2" borderId="11" xfId="0" applyNumberFormat="1" applyFont="1" applyFill="1" applyBorder="1"/>
    <xf numFmtId="4" fontId="2" fillId="2" borderId="8" xfId="0" applyNumberFormat="1" applyFont="1" applyFill="1" applyBorder="1"/>
    <xf numFmtId="4" fontId="6" fillId="2" borderId="55" xfId="0" applyNumberFormat="1" applyFont="1" applyFill="1" applyBorder="1"/>
    <xf numFmtId="4" fontId="2" fillId="2" borderId="49" xfId="0" applyNumberFormat="1" applyFont="1" applyFill="1" applyBorder="1"/>
    <xf numFmtId="4" fontId="9" fillId="2" borderId="19" xfId="0" applyNumberFormat="1" applyFont="1" applyFill="1" applyBorder="1"/>
    <xf numFmtId="4" fontId="2" fillId="2" borderId="16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3" borderId="42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" fontId="3" fillId="2" borderId="0" xfId="0" applyNumberFormat="1" applyFont="1" applyFill="1" applyBorder="1"/>
    <xf numFmtId="0" fontId="3" fillId="0" borderId="2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4" fontId="3" fillId="2" borderId="16" xfId="0" applyNumberFormat="1" applyFont="1" applyFill="1" applyBorder="1"/>
    <xf numFmtId="4" fontId="4" fillId="2" borderId="16" xfId="0" applyNumberFormat="1" applyFont="1" applyFill="1" applyBorder="1"/>
    <xf numFmtId="4" fontId="6" fillId="3" borderId="18" xfId="0" applyNumberFormat="1" applyFont="1" applyFill="1" applyBorder="1"/>
    <xf numFmtId="4" fontId="3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/>
    <xf numFmtId="4" fontId="3" fillId="0" borderId="38" xfId="0" applyNumberFormat="1" applyFont="1" applyBorder="1"/>
    <xf numFmtId="4" fontId="4" fillId="0" borderId="16" xfId="0" applyNumberFormat="1" applyFont="1" applyBorder="1"/>
    <xf numFmtId="4" fontId="6" fillId="2" borderId="18" xfId="0" applyNumberFormat="1" applyFont="1" applyFill="1" applyBorder="1"/>
    <xf numFmtId="4" fontId="6" fillId="4" borderId="18" xfId="0" applyNumberFormat="1" applyFont="1" applyFill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" fontId="3" fillId="2" borderId="15" xfId="0" applyNumberFormat="1" applyFont="1" applyFill="1" applyBorder="1"/>
    <xf numFmtId="4" fontId="10" fillId="0" borderId="11" xfId="0" applyNumberFormat="1" applyFont="1" applyBorder="1"/>
    <xf numFmtId="4" fontId="4" fillId="0" borderId="11" xfId="0" applyNumberFormat="1" applyFont="1" applyBorder="1"/>
    <xf numFmtId="4" fontId="10" fillId="0" borderId="1" xfId="0" applyNumberFormat="1" applyFont="1" applyBorder="1"/>
    <xf numFmtId="4" fontId="10" fillId="0" borderId="16" xfId="0" applyNumberFormat="1" applyFont="1" applyBorder="1"/>
    <xf numFmtId="0" fontId="2" fillId="3" borderId="19" xfId="0" applyFont="1" applyFill="1" applyBorder="1"/>
    <xf numFmtId="0" fontId="2" fillId="3" borderId="33" xfId="0" applyFont="1" applyFill="1" applyBorder="1"/>
    <xf numFmtId="0" fontId="2" fillId="3" borderId="17" xfId="0" applyFont="1" applyFill="1" applyBorder="1"/>
    <xf numFmtId="0" fontId="2" fillId="2" borderId="0" xfId="0" applyFont="1" applyFill="1" applyBorder="1"/>
    <xf numFmtId="0" fontId="3" fillId="0" borderId="0" xfId="0" applyFont="1" applyBorder="1"/>
    <xf numFmtId="4" fontId="10" fillId="0" borderId="38" xfId="0" applyNumberFormat="1" applyFont="1" applyBorder="1"/>
    <xf numFmtId="4" fontId="4" fillId="0" borderId="38" xfId="0" applyNumberFormat="1" applyFont="1" applyBorder="1"/>
    <xf numFmtId="0" fontId="2" fillId="3" borderId="32" xfId="0" applyFont="1" applyFill="1" applyBorder="1"/>
    <xf numFmtId="0" fontId="4" fillId="0" borderId="38" xfId="0" applyFont="1" applyBorder="1"/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4" borderId="56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33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left"/>
    </xf>
    <xf numFmtId="0" fontId="2" fillId="3" borderId="32" xfId="0" applyFont="1" applyFill="1" applyBorder="1" applyAlignment="1">
      <alignment horizontal="left"/>
    </xf>
    <xf numFmtId="0" fontId="2" fillId="3" borderId="33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3" xfId="0" applyFont="1" applyBorder="1" applyAlignment="1">
      <alignment horizontal="right"/>
    </xf>
    <xf numFmtId="0" fontId="3" fillId="0" borderId="31" xfId="0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22" workbookViewId="0">
      <selection activeCell="N24" sqref="N24"/>
    </sheetView>
  </sheetViews>
  <sheetFormatPr defaultRowHeight="15" x14ac:dyDescent="0.25"/>
  <cols>
    <col min="5" max="5" width="5.42578125" customWidth="1"/>
    <col min="6" max="7" width="11.42578125" customWidth="1"/>
    <col min="8" max="8" width="12.85546875" customWidth="1"/>
    <col min="9" max="10" width="12.7109375" customWidth="1"/>
    <col min="11" max="11" width="12.85546875" customWidth="1"/>
    <col min="12" max="12" width="12.7109375" customWidth="1"/>
  </cols>
  <sheetData>
    <row r="1" spans="1:12" x14ac:dyDescent="0.25">
      <c r="A1" s="126" t="s">
        <v>82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5.75" thickBot="1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5" customHeight="1" x14ac:dyDescent="0.25">
      <c r="A3" s="127" t="s">
        <v>0</v>
      </c>
      <c r="B3" s="127"/>
      <c r="C3" s="127"/>
      <c r="D3" s="127"/>
      <c r="E3" s="127"/>
      <c r="F3" s="128" t="s">
        <v>1</v>
      </c>
      <c r="G3" s="128"/>
      <c r="H3" s="17" t="s">
        <v>2</v>
      </c>
      <c r="I3" s="18" t="s">
        <v>3</v>
      </c>
      <c r="J3" s="19" t="s">
        <v>4</v>
      </c>
      <c r="K3" s="20" t="s">
        <v>4</v>
      </c>
      <c r="L3" s="21" t="s">
        <v>4</v>
      </c>
    </row>
    <row r="4" spans="1:12" ht="15.75" x14ac:dyDescent="0.25">
      <c r="A4" s="127"/>
      <c r="B4" s="127"/>
      <c r="C4" s="127"/>
      <c r="D4" s="127"/>
      <c r="E4" s="127"/>
      <c r="F4" s="21">
        <v>2016</v>
      </c>
      <c r="G4" s="17">
        <v>2017</v>
      </c>
      <c r="H4" s="17">
        <v>2018</v>
      </c>
      <c r="I4" s="22">
        <v>2018</v>
      </c>
      <c r="J4" s="23">
        <v>2019</v>
      </c>
      <c r="K4" s="20">
        <v>2020</v>
      </c>
      <c r="L4" s="21">
        <v>2021</v>
      </c>
    </row>
    <row r="5" spans="1:12" ht="16.5" thickBot="1" x14ac:dyDescent="0.3">
      <c r="A5" s="129" t="s">
        <v>5</v>
      </c>
      <c r="B5" s="130"/>
      <c r="C5" s="130"/>
      <c r="D5" s="130"/>
      <c r="E5" s="131"/>
      <c r="F5" s="24" t="s">
        <v>6</v>
      </c>
      <c r="G5" s="25" t="s">
        <v>6</v>
      </c>
      <c r="H5" s="25" t="s">
        <v>6</v>
      </c>
      <c r="I5" s="26" t="s">
        <v>6</v>
      </c>
      <c r="J5" s="27" t="s">
        <v>6</v>
      </c>
      <c r="K5" s="28" t="s">
        <v>6</v>
      </c>
      <c r="L5" s="24" t="s">
        <v>6</v>
      </c>
    </row>
    <row r="6" spans="1:12" ht="16.5" thickTop="1" x14ac:dyDescent="0.25">
      <c r="A6" s="121" t="s">
        <v>60</v>
      </c>
      <c r="B6" s="122"/>
      <c r="C6" s="122"/>
      <c r="D6" s="122"/>
      <c r="E6" s="123"/>
      <c r="F6" s="29">
        <v>246435.35</v>
      </c>
      <c r="G6" s="30">
        <v>232100</v>
      </c>
      <c r="H6" s="30">
        <v>265571</v>
      </c>
      <c r="I6" s="31">
        <v>284664</v>
      </c>
      <c r="J6" s="32">
        <v>284664</v>
      </c>
      <c r="K6" s="33">
        <v>290000</v>
      </c>
      <c r="L6" s="30">
        <v>290000</v>
      </c>
    </row>
    <row r="7" spans="1:12" ht="15.75" x14ac:dyDescent="0.25">
      <c r="A7" s="113" t="s">
        <v>61</v>
      </c>
      <c r="B7" s="114"/>
      <c r="C7" s="114"/>
      <c r="D7" s="114"/>
      <c r="E7" s="115"/>
      <c r="F7" s="34">
        <v>36400.629999999997</v>
      </c>
      <c r="G7" s="30">
        <v>36645</v>
      </c>
      <c r="H7" s="35">
        <v>33745</v>
      </c>
      <c r="I7" s="36">
        <v>33745</v>
      </c>
      <c r="J7" s="37">
        <v>37100</v>
      </c>
      <c r="K7" s="38">
        <v>37500</v>
      </c>
      <c r="L7" s="35">
        <v>37100</v>
      </c>
    </row>
    <row r="8" spans="1:12" ht="16.5" thickBot="1" x14ac:dyDescent="0.3">
      <c r="A8" s="116" t="s">
        <v>62</v>
      </c>
      <c r="B8" s="117"/>
      <c r="C8" s="117"/>
      <c r="D8" s="117"/>
      <c r="E8" s="118"/>
      <c r="F8" s="39">
        <v>175292.72</v>
      </c>
      <c r="G8" s="40">
        <v>174865</v>
      </c>
      <c r="H8" s="40">
        <v>184715</v>
      </c>
      <c r="I8" s="41">
        <v>186300</v>
      </c>
      <c r="J8" s="42">
        <v>186195</v>
      </c>
      <c r="K8" s="43">
        <v>186195</v>
      </c>
      <c r="L8" s="40">
        <v>184942</v>
      </c>
    </row>
    <row r="9" spans="1:12" ht="16.5" thickBot="1" x14ac:dyDescent="0.3">
      <c r="A9" s="119" t="s">
        <v>63</v>
      </c>
      <c r="B9" s="120"/>
      <c r="C9" s="120"/>
      <c r="D9" s="120"/>
      <c r="E9" s="120"/>
      <c r="F9" s="44">
        <f t="shared" ref="F9" si="0">SUM(F6:F8)</f>
        <v>458128.69999999995</v>
      </c>
      <c r="G9" s="45">
        <f>SUM(G6:G8)</f>
        <v>443610</v>
      </c>
      <c r="H9" s="46">
        <f t="shared" ref="H9:L9" si="1">SUM(H6:H8)</f>
        <v>484031</v>
      </c>
      <c r="I9" s="46">
        <f t="shared" si="1"/>
        <v>504709</v>
      </c>
      <c r="J9" s="47">
        <f t="shared" si="1"/>
        <v>507959</v>
      </c>
      <c r="K9" s="48">
        <f t="shared" si="1"/>
        <v>513695</v>
      </c>
      <c r="L9" s="14">
        <f t="shared" si="1"/>
        <v>512042</v>
      </c>
    </row>
    <row r="10" spans="1:12" ht="15.75" x14ac:dyDescent="0.25">
      <c r="A10" s="121" t="s">
        <v>64</v>
      </c>
      <c r="B10" s="122"/>
      <c r="C10" s="122"/>
      <c r="D10" s="122"/>
      <c r="E10" s="123"/>
      <c r="F10" s="29">
        <v>10000</v>
      </c>
      <c r="G10" s="49">
        <v>5000</v>
      </c>
      <c r="H10" s="49">
        <v>5000</v>
      </c>
      <c r="I10" s="50">
        <v>5000</v>
      </c>
      <c r="J10" s="32">
        <v>4000</v>
      </c>
      <c r="K10" s="51">
        <v>3000</v>
      </c>
      <c r="L10" s="49">
        <v>3000</v>
      </c>
    </row>
    <row r="11" spans="1:12" ht="15.75" x14ac:dyDescent="0.25">
      <c r="A11" s="113" t="s">
        <v>65</v>
      </c>
      <c r="B11" s="114"/>
      <c r="C11" s="114"/>
      <c r="D11" s="114"/>
      <c r="E11" s="115"/>
      <c r="F11" s="34">
        <v>33196.6</v>
      </c>
      <c r="G11" s="52">
        <v>34070</v>
      </c>
      <c r="H11" s="52">
        <v>37050</v>
      </c>
      <c r="I11" s="34">
        <v>37050</v>
      </c>
      <c r="J11" s="37">
        <v>38800</v>
      </c>
      <c r="K11" s="53">
        <v>38500</v>
      </c>
      <c r="L11" s="52">
        <v>38800</v>
      </c>
    </row>
    <row r="12" spans="1:12" ht="15.75" x14ac:dyDescent="0.25">
      <c r="A12" s="113" t="s">
        <v>66</v>
      </c>
      <c r="B12" s="114"/>
      <c r="C12" s="114"/>
      <c r="D12" s="114"/>
      <c r="E12" s="115"/>
      <c r="F12" s="34">
        <v>1817.5</v>
      </c>
      <c r="G12" s="35">
        <v>2000</v>
      </c>
      <c r="H12" s="35">
        <v>2000</v>
      </c>
      <c r="I12" s="34">
        <v>2200</v>
      </c>
      <c r="J12" s="37">
        <v>3000</v>
      </c>
      <c r="K12" s="38">
        <v>3200</v>
      </c>
      <c r="L12" s="35">
        <v>3500</v>
      </c>
    </row>
    <row r="13" spans="1:12" ht="15.75" x14ac:dyDescent="0.25">
      <c r="A13" s="113" t="s">
        <v>67</v>
      </c>
      <c r="B13" s="114"/>
      <c r="C13" s="114"/>
      <c r="D13" s="114"/>
      <c r="E13" s="115"/>
      <c r="F13" s="34">
        <v>0</v>
      </c>
      <c r="G13" s="35">
        <v>0</v>
      </c>
      <c r="H13" s="35">
        <v>0</v>
      </c>
      <c r="I13" s="34">
        <v>116</v>
      </c>
      <c r="J13" s="37">
        <v>140</v>
      </c>
      <c r="K13" s="38">
        <v>150</v>
      </c>
      <c r="L13" s="35">
        <v>150</v>
      </c>
    </row>
    <row r="14" spans="1:12" ht="15.75" x14ac:dyDescent="0.25">
      <c r="A14" s="113" t="s">
        <v>68</v>
      </c>
      <c r="B14" s="114"/>
      <c r="C14" s="114"/>
      <c r="D14" s="114"/>
      <c r="E14" s="115"/>
      <c r="F14" s="34">
        <v>4098.72</v>
      </c>
      <c r="G14" s="35">
        <v>3500</v>
      </c>
      <c r="H14" s="35">
        <v>3550</v>
      </c>
      <c r="I14" s="34">
        <v>3550</v>
      </c>
      <c r="J14" s="37">
        <v>3550</v>
      </c>
      <c r="K14" s="38">
        <v>3920</v>
      </c>
      <c r="L14" s="35">
        <v>3950</v>
      </c>
    </row>
    <row r="15" spans="1:12" ht="15.75" x14ac:dyDescent="0.25">
      <c r="A15" s="113" t="s">
        <v>69</v>
      </c>
      <c r="B15" s="114"/>
      <c r="C15" s="114"/>
      <c r="D15" s="114"/>
      <c r="E15" s="115"/>
      <c r="F15" s="34">
        <v>695</v>
      </c>
      <c r="G15" s="52">
        <v>700</v>
      </c>
      <c r="H15" s="52">
        <v>707</v>
      </c>
      <c r="I15" s="34">
        <v>710</v>
      </c>
      <c r="J15" s="37">
        <v>720</v>
      </c>
      <c r="K15" s="53">
        <v>720</v>
      </c>
      <c r="L15" s="52">
        <v>750</v>
      </c>
    </row>
    <row r="16" spans="1:12" ht="15.75" x14ac:dyDescent="0.25">
      <c r="A16" s="113" t="s">
        <v>70</v>
      </c>
      <c r="B16" s="114"/>
      <c r="C16" s="114"/>
      <c r="D16" s="114"/>
      <c r="E16" s="115"/>
      <c r="F16" s="34">
        <v>4.16</v>
      </c>
      <c r="G16" s="35">
        <v>0</v>
      </c>
      <c r="H16" s="35">
        <v>100</v>
      </c>
      <c r="I16" s="34">
        <v>115</v>
      </c>
      <c r="J16" s="37">
        <v>100</v>
      </c>
      <c r="K16" s="38">
        <v>100</v>
      </c>
      <c r="L16" s="35">
        <v>100</v>
      </c>
    </row>
    <row r="17" spans="1:12" ht="16.5" thickBot="1" x14ac:dyDescent="0.3">
      <c r="A17" s="116" t="s">
        <v>71</v>
      </c>
      <c r="B17" s="117"/>
      <c r="C17" s="117"/>
      <c r="D17" s="117"/>
      <c r="E17" s="118"/>
      <c r="F17" s="39">
        <v>2932.75</v>
      </c>
      <c r="G17" s="40">
        <v>50</v>
      </c>
      <c r="H17" s="40">
        <v>170</v>
      </c>
      <c r="I17" s="41">
        <v>1410</v>
      </c>
      <c r="J17" s="42">
        <v>2200</v>
      </c>
      <c r="K17" s="43">
        <v>2600</v>
      </c>
      <c r="L17" s="40">
        <v>2000</v>
      </c>
    </row>
    <row r="18" spans="1:12" ht="16.5" thickBot="1" x14ac:dyDescent="0.3">
      <c r="A18" s="119" t="s">
        <v>72</v>
      </c>
      <c r="B18" s="120"/>
      <c r="C18" s="120"/>
      <c r="D18" s="120"/>
      <c r="E18" s="120"/>
      <c r="F18" s="44">
        <f>SUM(F10:F17)</f>
        <v>52744.73</v>
      </c>
      <c r="G18" s="45">
        <f>SUM(G10:G17)</f>
        <v>45320</v>
      </c>
      <c r="H18" s="45">
        <f>SUM(H10:H17)</f>
        <v>48577</v>
      </c>
      <c r="I18" s="54">
        <f t="shared" ref="I18" si="2">SUM(I10:I17)</f>
        <v>50151</v>
      </c>
      <c r="J18" s="47">
        <f>SUM(J10:J17)</f>
        <v>52510</v>
      </c>
      <c r="K18" s="48">
        <f>SUM(K10:K17)</f>
        <v>52190</v>
      </c>
      <c r="L18" s="14">
        <f t="shared" ref="L18" si="3">SUM(L10:L17)</f>
        <v>52250</v>
      </c>
    </row>
    <row r="19" spans="1:12" ht="15.75" x14ac:dyDescent="0.25">
      <c r="A19" s="121" t="s">
        <v>73</v>
      </c>
      <c r="B19" s="122"/>
      <c r="C19" s="122"/>
      <c r="D19" s="122"/>
      <c r="E19" s="123"/>
      <c r="F19" s="29">
        <v>2237</v>
      </c>
      <c r="G19" s="30">
        <v>0</v>
      </c>
      <c r="H19" s="30">
        <v>0</v>
      </c>
      <c r="I19" s="29">
        <v>0</v>
      </c>
      <c r="J19" s="32">
        <v>0</v>
      </c>
      <c r="K19" s="33">
        <v>0</v>
      </c>
      <c r="L19" s="30">
        <v>0</v>
      </c>
    </row>
    <row r="20" spans="1:12" ht="15.75" x14ac:dyDescent="0.25">
      <c r="A20" s="113" t="s">
        <v>74</v>
      </c>
      <c r="B20" s="114"/>
      <c r="C20" s="114"/>
      <c r="D20" s="114"/>
      <c r="E20" s="115"/>
      <c r="F20" s="34">
        <v>393615.67</v>
      </c>
      <c r="G20" s="52">
        <v>359343</v>
      </c>
      <c r="H20" s="52">
        <v>415000</v>
      </c>
      <c r="I20" s="34">
        <v>458047</v>
      </c>
      <c r="J20" s="37">
        <v>445977</v>
      </c>
      <c r="K20" s="53">
        <v>417000</v>
      </c>
      <c r="L20" s="52">
        <v>417000</v>
      </c>
    </row>
    <row r="21" spans="1:12" ht="16.5" thickBot="1" x14ac:dyDescent="0.3">
      <c r="A21" s="113" t="s">
        <v>75</v>
      </c>
      <c r="B21" s="114"/>
      <c r="C21" s="114"/>
      <c r="D21" s="114"/>
      <c r="E21" s="115"/>
      <c r="F21" s="55">
        <v>362468</v>
      </c>
      <c r="G21" s="56">
        <v>359343</v>
      </c>
      <c r="H21" s="56">
        <v>397000</v>
      </c>
      <c r="I21" s="39">
        <v>427187</v>
      </c>
      <c r="J21" s="42">
        <v>427187</v>
      </c>
      <c r="K21" s="57">
        <v>399000</v>
      </c>
      <c r="L21" s="56">
        <v>399000</v>
      </c>
    </row>
    <row r="22" spans="1:12" ht="16.5" thickBot="1" x14ac:dyDescent="0.3">
      <c r="A22" s="124" t="s">
        <v>76</v>
      </c>
      <c r="B22" s="125"/>
      <c r="C22" s="125"/>
      <c r="D22" s="125"/>
      <c r="E22" s="125"/>
      <c r="F22" s="58">
        <f t="shared" ref="F22" si="4">SUM(F19,F20)</f>
        <v>395852.67</v>
      </c>
      <c r="G22" s="59">
        <f>SUM(G19:G20)</f>
        <v>359343</v>
      </c>
      <c r="H22" s="1">
        <f t="shared" ref="H22:L22" si="5">SUM(H19,H20)</f>
        <v>415000</v>
      </c>
      <c r="I22" s="44">
        <f t="shared" si="5"/>
        <v>458047</v>
      </c>
      <c r="J22" s="47">
        <f t="shared" si="5"/>
        <v>445977</v>
      </c>
      <c r="K22" s="48">
        <f t="shared" si="5"/>
        <v>417000</v>
      </c>
      <c r="L22" s="45">
        <f t="shared" si="5"/>
        <v>417000</v>
      </c>
    </row>
    <row r="23" spans="1:12" ht="17.25" thickTop="1" thickBot="1" x14ac:dyDescent="0.3">
      <c r="A23" s="132" t="s">
        <v>7</v>
      </c>
      <c r="B23" s="133"/>
      <c r="C23" s="133"/>
      <c r="D23" s="133"/>
      <c r="E23" s="133"/>
      <c r="F23" s="60">
        <f>SUM(F9,F18,F22,)</f>
        <v>906726.09999999986</v>
      </c>
      <c r="G23" s="61">
        <f>SUM(G9,G18,G22,)</f>
        <v>848273</v>
      </c>
      <c r="H23" s="61">
        <f>SUM(H9,H18,H22,)</f>
        <v>947608</v>
      </c>
      <c r="I23" s="62">
        <v>1012907</v>
      </c>
      <c r="J23" s="63">
        <f>SUM(J9,J18,J22,)</f>
        <v>1006446</v>
      </c>
      <c r="K23" s="64">
        <f>SUM(K9,K18,K22,)</f>
        <v>982885</v>
      </c>
      <c r="L23" s="45">
        <f t="shared" ref="L23" si="6">SUM(L9,L18,L22,)</f>
        <v>981292</v>
      </c>
    </row>
    <row r="24" spans="1:12" ht="16.5" thickBot="1" x14ac:dyDescent="0.3">
      <c r="A24" s="134" t="s">
        <v>8</v>
      </c>
      <c r="B24" s="135"/>
      <c r="C24" s="135"/>
      <c r="D24" s="135"/>
      <c r="E24" s="135"/>
      <c r="F24" s="65">
        <v>11244</v>
      </c>
      <c r="G24" s="66">
        <v>11000</v>
      </c>
      <c r="H24" s="67">
        <v>45000</v>
      </c>
      <c r="I24" s="68">
        <v>45000</v>
      </c>
      <c r="J24" s="47">
        <v>45000</v>
      </c>
      <c r="K24" s="48">
        <v>45000</v>
      </c>
      <c r="L24" s="14">
        <v>45000</v>
      </c>
    </row>
    <row r="25" spans="1:12" ht="16.5" thickBot="1" x14ac:dyDescent="0.3">
      <c r="A25" s="136" t="s">
        <v>9</v>
      </c>
      <c r="B25" s="137"/>
      <c r="C25" s="137"/>
      <c r="D25" s="137"/>
      <c r="E25" s="137"/>
      <c r="F25" s="4">
        <f t="shared" ref="F25" si="7">SUM(F23:F24)</f>
        <v>917970.09999999986</v>
      </c>
      <c r="G25" s="8">
        <f>SUM(G23:G24)</f>
        <v>859273</v>
      </c>
      <c r="H25" s="10">
        <f t="shared" ref="H25:L25" si="8">SUM(H23:H24)</f>
        <v>992608</v>
      </c>
      <c r="I25" s="11">
        <v>1057907</v>
      </c>
      <c r="J25" s="69">
        <f t="shared" si="8"/>
        <v>1051446</v>
      </c>
      <c r="K25" s="3">
        <f t="shared" si="8"/>
        <v>1027885</v>
      </c>
      <c r="L25" s="5">
        <f t="shared" si="8"/>
        <v>1026292</v>
      </c>
    </row>
    <row r="26" spans="1:12" ht="15.75" x14ac:dyDescent="0.25">
      <c r="A26" s="70"/>
      <c r="B26" s="70"/>
      <c r="C26" s="70"/>
      <c r="D26" s="70"/>
      <c r="E26" s="70"/>
      <c r="F26" s="6"/>
      <c r="G26" s="6"/>
      <c r="H26" s="6"/>
      <c r="I26" s="6"/>
      <c r="J26" s="6"/>
      <c r="K26" s="6"/>
      <c r="L26" s="6"/>
    </row>
    <row r="27" spans="1:12" ht="15.75" x14ac:dyDescent="0.25">
      <c r="A27" s="70"/>
      <c r="B27" s="70"/>
      <c r="C27" s="70"/>
      <c r="D27" s="70"/>
      <c r="E27" s="70"/>
      <c r="F27" s="6"/>
      <c r="G27" s="6"/>
      <c r="H27" s="6"/>
      <c r="I27" s="6"/>
      <c r="J27" s="6"/>
      <c r="K27" s="6"/>
      <c r="L27" s="6"/>
    </row>
    <row r="28" spans="1:12" ht="15.75" x14ac:dyDescent="0.25">
      <c r="A28" s="70"/>
      <c r="B28" s="70"/>
      <c r="C28" s="70"/>
      <c r="D28" s="70"/>
      <c r="E28" s="70"/>
      <c r="F28" s="6"/>
      <c r="G28" s="6"/>
      <c r="H28" s="6"/>
      <c r="I28" s="6"/>
      <c r="J28" s="6"/>
      <c r="K28" s="6"/>
      <c r="L28" s="6"/>
    </row>
    <row r="29" spans="1:12" ht="15.75" x14ac:dyDescent="0.25">
      <c r="A29" s="70"/>
      <c r="B29" s="70"/>
      <c r="C29" s="70"/>
      <c r="D29" s="70"/>
      <c r="E29" s="70"/>
      <c r="F29" s="6"/>
      <c r="G29" s="6"/>
      <c r="H29" s="6"/>
      <c r="I29" s="6"/>
      <c r="J29" s="6"/>
      <c r="K29" s="6"/>
      <c r="L29" s="6"/>
    </row>
    <row r="30" spans="1:12" ht="15.75" x14ac:dyDescent="0.25">
      <c r="A30" s="70"/>
      <c r="B30" s="70"/>
      <c r="C30" s="70"/>
      <c r="D30" s="70"/>
      <c r="E30" s="70"/>
      <c r="F30" s="6"/>
      <c r="G30" s="6"/>
      <c r="H30" s="6"/>
      <c r="I30" s="6"/>
      <c r="J30" s="6"/>
      <c r="K30" s="6"/>
      <c r="L30" s="6"/>
    </row>
    <row r="31" spans="1:12" ht="15.75" x14ac:dyDescent="0.25">
      <c r="A31" s="70"/>
      <c r="B31" s="70"/>
      <c r="C31" s="70"/>
      <c r="D31" s="70"/>
      <c r="E31" s="70"/>
      <c r="F31" s="6"/>
      <c r="G31" s="6"/>
      <c r="H31" s="6"/>
      <c r="I31" s="6"/>
      <c r="J31" s="6"/>
      <c r="K31" s="6"/>
      <c r="L31" s="6"/>
    </row>
    <row r="32" spans="1:12" ht="15" customHeight="1" x14ac:dyDescent="0.25">
      <c r="A32" s="71"/>
      <c r="B32" s="71"/>
      <c r="C32" s="71"/>
      <c r="D32" s="71"/>
      <c r="E32" s="71"/>
      <c r="F32" s="72"/>
      <c r="G32" s="72"/>
      <c r="H32" s="6"/>
      <c r="I32" s="6"/>
      <c r="J32" s="6"/>
      <c r="K32" s="6"/>
      <c r="L32" s="6"/>
    </row>
    <row r="33" spans="1:12" ht="15.75" x14ac:dyDescent="0.25">
      <c r="A33" s="127" t="s">
        <v>10</v>
      </c>
      <c r="B33" s="127"/>
      <c r="C33" s="127"/>
      <c r="D33" s="127"/>
      <c r="E33" s="127"/>
      <c r="F33" s="128" t="s">
        <v>1</v>
      </c>
      <c r="G33" s="128"/>
      <c r="H33" s="21" t="s">
        <v>4</v>
      </c>
      <c r="I33" s="73" t="s">
        <v>3</v>
      </c>
      <c r="J33" s="74" t="s">
        <v>4</v>
      </c>
      <c r="K33" s="21" t="s">
        <v>4</v>
      </c>
      <c r="L33" s="21" t="s">
        <v>4</v>
      </c>
    </row>
    <row r="34" spans="1:12" ht="15.75" x14ac:dyDescent="0.25">
      <c r="A34" s="127"/>
      <c r="B34" s="127"/>
      <c r="C34" s="127"/>
      <c r="D34" s="127"/>
      <c r="E34" s="127"/>
      <c r="F34" s="21">
        <v>2016</v>
      </c>
      <c r="G34" s="17">
        <v>2017</v>
      </c>
      <c r="H34" s="17">
        <v>2018</v>
      </c>
      <c r="I34" s="17">
        <v>2018</v>
      </c>
      <c r="J34" s="74">
        <v>2019</v>
      </c>
      <c r="K34" s="21">
        <v>2020</v>
      </c>
      <c r="L34" s="21">
        <v>2020</v>
      </c>
    </row>
    <row r="35" spans="1:12" ht="16.5" thickBot="1" x14ac:dyDescent="0.3">
      <c r="A35" s="129" t="s">
        <v>5</v>
      </c>
      <c r="B35" s="130"/>
      <c r="C35" s="130"/>
      <c r="D35" s="130"/>
      <c r="E35" s="131"/>
      <c r="F35" s="75" t="s">
        <v>6</v>
      </c>
      <c r="G35" s="75" t="s">
        <v>6</v>
      </c>
      <c r="H35" s="21" t="s">
        <v>6</v>
      </c>
      <c r="I35" s="21" t="s">
        <v>6</v>
      </c>
      <c r="J35" s="74" t="s">
        <v>6</v>
      </c>
      <c r="K35" s="75" t="s">
        <v>6</v>
      </c>
      <c r="L35" s="75" t="s">
        <v>6</v>
      </c>
    </row>
    <row r="36" spans="1:12" ht="16.5" thickTop="1" x14ac:dyDescent="0.25">
      <c r="A36" s="139" t="s">
        <v>48</v>
      </c>
      <c r="B36" s="139"/>
      <c r="C36" s="139"/>
      <c r="D36" s="139"/>
      <c r="E36" s="140"/>
      <c r="F36" s="76">
        <v>0</v>
      </c>
      <c r="G36" s="76">
        <v>0</v>
      </c>
      <c r="H36" s="76">
        <v>0</v>
      </c>
      <c r="I36" s="76">
        <v>0</v>
      </c>
      <c r="J36" s="77">
        <v>0</v>
      </c>
      <c r="K36" s="76">
        <v>0</v>
      </c>
      <c r="L36" s="76">
        <v>0</v>
      </c>
    </row>
    <row r="37" spans="1:12" ht="16.5" thickBot="1" x14ac:dyDescent="0.3">
      <c r="A37" s="141" t="s">
        <v>77</v>
      </c>
      <c r="B37" s="142"/>
      <c r="C37" s="142"/>
      <c r="D37" s="142"/>
      <c r="E37" s="143"/>
      <c r="F37" s="40">
        <v>895</v>
      </c>
      <c r="G37" s="40">
        <v>1000</v>
      </c>
      <c r="H37" s="78">
        <v>500</v>
      </c>
      <c r="I37" s="40">
        <v>800</v>
      </c>
      <c r="J37" s="79">
        <v>1000</v>
      </c>
      <c r="K37" s="78">
        <v>500</v>
      </c>
      <c r="L37" s="78">
        <v>1100</v>
      </c>
    </row>
    <row r="38" spans="1:12" ht="16.5" thickBot="1" x14ac:dyDescent="0.3">
      <c r="A38" s="136" t="s">
        <v>11</v>
      </c>
      <c r="B38" s="137"/>
      <c r="C38" s="137"/>
      <c r="D38" s="137"/>
      <c r="E38" s="137"/>
      <c r="F38" s="4">
        <f>SUM(F36:F37)</f>
        <v>895</v>
      </c>
      <c r="G38" s="2">
        <f>SUM(G37)</f>
        <v>1000</v>
      </c>
      <c r="H38" s="2">
        <f>SUM(H36:H37)</f>
        <v>500</v>
      </c>
      <c r="I38" s="2">
        <f>SUM(I36:I37)</f>
        <v>800</v>
      </c>
      <c r="J38" s="80">
        <f>SUM(J36:J37)</f>
        <v>1000</v>
      </c>
      <c r="K38" s="2">
        <f>SUM(K36:K37)</f>
        <v>500</v>
      </c>
      <c r="L38" s="5">
        <f>SUM(L36:L37)</f>
        <v>1100</v>
      </c>
    </row>
    <row r="39" spans="1:12" ht="15" customHeight="1" x14ac:dyDescent="0.25">
      <c r="A39" s="71"/>
      <c r="B39" s="71"/>
      <c r="C39" s="71"/>
      <c r="D39" s="71"/>
      <c r="E39" s="71"/>
      <c r="F39" s="81"/>
      <c r="G39" s="81"/>
      <c r="H39" s="61"/>
      <c r="I39" s="82"/>
      <c r="J39" s="83"/>
      <c r="K39" s="82"/>
      <c r="L39" s="82"/>
    </row>
    <row r="40" spans="1:12" ht="15.75" x14ac:dyDescent="0.25">
      <c r="A40" s="127" t="s">
        <v>12</v>
      </c>
      <c r="B40" s="127"/>
      <c r="C40" s="127"/>
      <c r="D40" s="127"/>
      <c r="E40" s="127"/>
      <c r="F40" s="128" t="s">
        <v>1</v>
      </c>
      <c r="G40" s="128"/>
      <c r="H40" s="21" t="s">
        <v>4</v>
      </c>
      <c r="I40" s="73" t="s">
        <v>3</v>
      </c>
      <c r="J40" s="84" t="s">
        <v>4</v>
      </c>
      <c r="K40" s="21" t="s">
        <v>4</v>
      </c>
      <c r="L40" s="21" t="s">
        <v>4</v>
      </c>
    </row>
    <row r="41" spans="1:12" ht="15.75" x14ac:dyDescent="0.25">
      <c r="A41" s="127"/>
      <c r="B41" s="127"/>
      <c r="C41" s="127"/>
      <c r="D41" s="127"/>
      <c r="E41" s="127"/>
      <c r="F41" s="21">
        <v>2016</v>
      </c>
      <c r="G41" s="17">
        <v>2017</v>
      </c>
      <c r="H41" s="17">
        <v>2018</v>
      </c>
      <c r="I41" s="17">
        <v>2018</v>
      </c>
      <c r="J41" s="74">
        <v>2019</v>
      </c>
      <c r="K41" s="21">
        <v>2020</v>
      </c>
      <c r="L41" s="21">
        <v>2020</v>
      </c>
    </row>
    <row r="42" spans="1:12" ht="16.5" thickBot="1" x14ac:dyDescent="0.3">
      <c r="A42" s="129" t="s">
        <v>5</v>
      </c>
      <c r="B42" s="130"/>
      <c r="C42" s="130"/>
      <c r="D42" s="130"/>
      <c r="E42" s="131"/>
      <c r="F42" s="24" t="s">
        <v>6</v>
      </c>
      <c r="G42" s="24" t="s">
        <v>6</v>
      </c>
      <c r="H42" s="24" t="s">
        <v>6</v>
      </c>
      <c r="I42" s="21" t="s">
        <v>6</v>
      </c>
      <c r="J42" s="74" t="s">
        <v>6</v>
      </c>
      <c r="K42" s="24" t="s">
        <v>6</v>
      </c>
      <c r="L42" s="24" t="s">
        <v>6</v>
      </c>
    </row>
    <row r="43" spans="1:12" ht="16.5" thickTop="1" x14ac:dyDescent="0.25">
      <c r="A43" s="121" t="s">
        <v>57</v>
      </c>
      <c r="B43" s="122"/>
      <c r="C43" s="122"/>
      <c r="D43" s="122"/>
      <c r="E43" s="123"/>
      <c r="F43" s="30">
        <v>12342.82</v>
      </c>
      <c r="G43" s="30">
        <v>822</v>
      </c>
      <c r="H43" s="30">
        <v>0</v>
      </c>
      <c r="I43" s="35">
        <v>392</v>
      </c>
      <c r="J43" s="85">
        <v>0</v>
      </c>
      <c r="K43" s="30">
        <v>0</v>
      </c>
      <c r="L43" s="30">
        <v>0</v>
      </c>
    </row>
    <row r="44" spans="1:12" ht="15.75" x14ac:dyDescent="0.25">
      <c r="A44" s="113" t="s">
        <v>56</v>
      </c>
      <c r="B44" s="114"/>
      <c r="C44" s="114"/>
      <c r="D44" s="114"/>
      <c r="E44" s="115"/>
      <c r="F44" s="35">
        <v>18285.060000000001</v>
      </c>
      <c r="G44" s="35">
        <v>5812</v>
      </c>
      <c r="H44" s="52">
        <v>22297</v>
      </c>
      <c r="I44" s="35">
        <v>3268</v>
      </c>
      <c r="J44" s="85">
        <v>22677</v>
      </c>
      <c r="K44" s="35">
        <v>22000</v>
      </c>
      <c r="L44" s="35">
        <v>22000</v>
      </c>
    </row>
    <row r="45" spans="1:12" ht="15.75" x14ac:dyDescent="0.25">
      <c r="A45" s="116" t="s">
        <v>13</v>
      </c>
      <c r="B45" s="117"/>
      <c r="C45" s="117"/>
      <c r="D45" s="117"/>
      <c r="E45" s="118"/>
      <c r="F45" s="35">
        <v>19428.919999999998</v>
      </c>
      <c r="G45" s="35">
        <v>0</v>
      </c>
      <c r="H45" s="35">
        <v>0</v>
      </c>
      <c r="I45" s="35">
        <v>0</v>
      </c>
      <c r="J45" s="85">
        <v>101374</v>
      </c>
      <c r="K45" s="35">
        <v>0</v>
      </c>
      <c r="L45" s="35">
        <v>0</v>
      </c>
    </row>
    <row r="46" spans="1:12" ht="16.5" thickBot="1" x14ac:dyDescent="0.3">
      <c r="A46" s="144" t="s">
        <v>53</v>
      </c>
      <c r="B46" s="144"/>
      <c r="C46" s="144"/>
      <c r="D46" s="144"/>
      <c r="E46" s="145"/>
      <c r="F46" s="86">
        <v>12500</v>
      </c>
      <c r="G46" s="86">
        <v>0</v>
      </c>
      <c r="H46" s="40">
        <v>0</v>
      </c>
      <c r="I46" s="40">
        <v>0</v>
      </c>
      <c r="J46" s="87">
        <v>0</v>
      </c>
      <c r="K46" s="40">
        <v>0</v>
      </c>
      <c r="L46" s="40">
        <v>0</v>
      </c>
    </row>
    <row r="47" spans="1:12" ht="16.5" thickBot="1" x14ac:dyDescent="0.3">
      <c r="A47" s="119" t="s">
        <v>78</v>
      </c>
      <c r="B47" s="146"/>
      <c r="C47" s="146"/>
      <c r="D47" s="146"/>
      <c r="E47" s="147"/>
      <c r="F47" s="1">
        <f>SUM(F43:F46)</f>
        <v>62556.800000000003</v>
      </c>
      <c r="G47" s="1">
        <v>5812</v>
      </c>
      <c r="H47" s="1">
        <f>SUM(H43:H45)</f>
        <v>22297</v>
      </c>
      <c r="I47" s="1">
        <f>SUM(I43:I46)</f>
        <v>3660</v>
      </c>
      <c r="J47" s="88">
        <f>SUM(J43:J46)</f>
        <v>124051</v>
      </c>
      <c r="K47" s="1">
        <f>SUM(K43:K46)</f>
        <v>22000</v>
      </c>
      <c r="L47" s="14">
        <f>SUM(L43:L46)</f>
        <v>22000</v>
      </c>
    </row>
    <row r="48" spans="1:12" ht="16.5" thickBot="1" x14ac:dyDescent="0.3">
      <c r="A48" s="136" t="s">
        <v>14</v>
      </c>
      <c r="B48" s="137"/>
      <c r="C48" s="137"/>
      <c r="D48" s="137"/>
      <c r="E48" s="138"/>
      <c r="F48" s="2">
        <f>SUM(F47:F47)</f>
        <v>62556.800000000003</v>
      </c>
      <c r="G48" s="2">
        <f>SUM(G47)</f>
        <v>5812</v>
      </c>
      <c r="H48" s="2">
        <f t="shared" ref="H48:L48" si="9">SUM(H47)</f>
        <v>22297</v>
      </c>
      <c r="I48" s="2">
        <f t="shared" si="9"/>
        <v>3660</v>
      </c>
      <c r="J48" s="80">
        <f t="shared" si="9"/>
        <v>124051</v>
      </c>
      <c r="K48" s="2">
        <f t="shared" si="9"/>
        <v>22000</v>
      </c>
      <c r="L48" s="5">
        <f t="shared" si="9"/>
        <v>22000</v>
      </c>
    </row>
    <row r="49" spans="1:12" ht="16.5" thickBot="1" x14ac:dyDescent="0.3">
      <c r="A49" s="111" t="s">
        <v>15</v>
      </c>
      <c r="B49" s="112"/>
      <c r="C49" s="112"/>
      <c r="D49" s="112"/>
      <c r="E49" s="112"/>
      <c r="F49" s="12">
        <f t="shared" ref="F49:L49" si="10">SUM(F25,F38,F48,)</f>
        <v>981421.89999999991</v>
      </c>
      <c r="G49" s="12">
        <f t="shared" si="10"/>
        <v>866085</v>
      </c>
      <c r="H49" s="12">
        <f t="shared" si="10"/>
        <v>1015405</v>
      </c>
      <c r="I49" s="12">
        <f t="shared" si="10"/>
        <v>1062367</v>
      </c>
      <c r="J49" s="89">
        <f t="shared" si="10"/>
        <v>1176497</v>
      </c>
      <c r="K49" s="12">
        <f t="shared" si="10"/>
        <v>1050385</v>
      </c>
      <c r="L49" s="13">
        <f t="shared" si="10"/>
        <v>1049392</v>
      </c>
    </row>
    <row r="50" spans="1:12" ht="15.75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</row>
  </sheetData>
  <mergeCells count="40">
    <mergeCell ref="A48:E48"/>
    <mergeCell ref="A36:E36"/>
    <mergeCell ref="A37:E37"/>
    <mergeCell ref="A46:E46"/>
    <mergeCell ref="A47:E47"/>
    <mergeCell ref="A45:E45"/>
    <mergeCell ref="A38:E38"/>
    <mergeCell ref="A42:E42"/>
    <mergeCell ref="A43:E43"/>
    <mergeCell ref="A44:E44"/>
    <mergeCell ref="A40:E41"/>
    <mergeCell ref="F40:G40"/>
    <mergeCell ref="A23:E23"/>
    <mergeCell ref="A24:E24"/>
    <mergeCell ref="A25:E25"/>
    <mergeCell ref="A33:E34"/>
    <mergeCell ref="F33:G33"/>
    <mergeCell ref="A35:E35"/>
    <mergeCell ref="A7:E7"/>
    <mergeCell ref="A1:L2"/>
    <mergeCell ref="A3:E4"/>
    <mergeCell ref="F3:G3"/>
    <mergeCell ref="A5:E5"/>
    <mergeCell ref="A6:E6"/>
    <mergeCell ref="A49:E49"/>
    <mergeCell ref="A16:E16"/>
    <mergeCell ref="A8:E8"/>
    <mergeCell ref="A9:E9"/>
    <mergeCell ref="A10:E10"/>
    <mergeCell ref="A11:E11"/>
    <mergeCell ref="A12:E12"/>
    <mergeCell ref="A13:E13"/>
    <mergeCell ref="A14:E14"/>
    <mergeCell ref="A15:E15"/>
    <mergeCell ref="A17:E17"/>
    <mergeCell ref="A18:E18"/>
    <mergeCell ref="A19:E19"/>
    <mergeCell ref="A20:E20"/>
    <mergeCell ref="A21:E21"/>
    <mergeCell ref="A22:E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8" workbookViewId="0">
      <selection activeCell="L20" sqref="L20"/>
    </sheetView>
  </sheetViews>
  <sheetFormatPr defaultRowHeight="15" x14ac:dyDescent="0.25"/>
  <cols>
    <col min="5" max="5" width="6.85546875" customWidth="1"/>
    <col min="6" max="7" width="11.42578125" customWidth="1"/>
    <col min="8" max="8" width="13" customWidth="1"/>
    <col min="9" max="10" width="12.7109375" customWidth="1"/>
    <col min="11" max="11" width="13" customWidth="1"/>
    <col min="12" max="12" width="12.85546875" customWidth="1"/>
  </cols>
  <sheetData>
    <row r="1" spans="1:12" ht="15" customHeight="1" x14ac:dyDescent="0.25">
      <c r="A1" s="126" t="s">
        <v>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5.75" customHeight="1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5" customHeight="1" x14ac:dyDescent="0.25">
      <c r="A3" s="127" t="s">
        <v>16</v>
      </c>
      <c r="B3" s="127"/>
      <c r="C3" s="127"/>
      <c r="D3" s="127"/>
      <c r="E3" s="127"/>
      <c r="F3" s="128" t="s">
        <v>1</v>
      </c>
      <c r="G3" s="128"/>
      <c r="H3" s="21" t="s">
        <v>2</v>
      </c>
      <c r="I3" s="91" t="s">
        <v>3</v>
      </c>
      <c r="J3" s="92" t="s">
        <v>4</v>
      </c>
      <c r="K3" s="20" t="s">
        <v>4</v>
      </c>
      <c r="L3" s="21" t="s">
        <v>4</v>
      </c>
    </row>
    <row r="4" spans="1:12" ht="16.5" thickBot="1" x14ac:dyDescent="0.3">
      <c r="A4" s="153"/>
      <c r="B4" s="153"/>
      <c r="C4" s="153"/>
      <c r="D4" s="153"/>
      <c r="E4" s="153"/>
      <c r="F4" s="21">
        <v>2016</v>
      </c>
      <c r="G4" s="17">
        <v>2017</v>
      </c>
      <c r="H4" s="17">
        <v>2018</v>
      </c>
      <c r="I4" s="17">
        <v>2018</v>
      </c>
      <c r="J4" s="74">
        <v>2019</v>
      </c>
      <c r="K4" s="21">
        <v>2020</v>
      </c>
      <c r="L4" s="21">
        <v>2021</v>
      </c>
    </row>
    <row r="5" spans="1:12" ht="16.5" thickTop="1" x14ac:dyDescent="0.25">
      <c r="A5" s="154" t="s">
        <v>5</v>
      </c>
      <c r="B5" s="155"/>
      <c r="C5" s="155"/>
      <c r="D5" s="155"/>
      <c r="E5" s="156"/>
      <c r="F5" s="21" t="s">
        <v>6</v>
      </c>
      <c r="G5" s="21" t="s">
        <v>6</v>
      </c>
      <c r="H5" s="17" t="s">
        <v>6</v>
      </c>
      <c r="I5" s="21" t="s">
        <v>6</v>
      </c>
      <c r="J5" s="74" t="s">
        <v>6</v>
      </c>
      <c r="K5" s="21" t="s">
        <v>6</v>
      </c>
      <c r="L5" s="21" t="s">
        <v>6</v>
      </c>
    </row>
    <row r="6" spans="1:12" ht="15.75" x14ac:dyDescent="0.25">
      <c r="A6" s="157" t="s">
        <v>79</v>
      </c>
      <c r="B6" s="157"/>
      <c r="C6" s="157"/>
      <c r="D6" s="157"/>
      <c r="E6" s="157"/>
      <c r="F6" s="52">
        <v>81663.289999999994</v>
      </c>
      <c r="G6" s="53">
        <v>77740</v>
      </c>
      <c r="H6" s="52">
        <v>82035</v>
      </c>
      <c r="I6" s="52">
        <v>86500</v>
      </c>
      <c r="J6" s="93">
        <v>90500</v>
      </c>
      <c r="K6" s="52">
        <v>90950</v>
      </c>
      <c r="L6" s="52">
        <v>90990</v>
      </c>
    </row>
    <row r="7" spans="1:12" ht="15.75" x14ac:dyDescent="0.25">
      <c r="A7" s="94" t="s">
        <v>80</v>
      </c>
      <c r="B7" s="95"/>
      <c r="C7" s="95"/>
      <c r="D7" s="95"/>
      <c r="E7" s="96"/>
      <c r="F7" s="52">
        <v>3339.39</v>
      </c>
      <c r="G7" s="53">
        <v>3279</v>
      </c>
      <c r="H7" s="52">
        <v>4379</v>
      </c>
      <c r="I7" s="52">
        <v>4200</v>
      </c>
      <c r="J7" s="93">
        <v>5050</v>
      </c>
      <c r="K7" s="52">
        <v>5060</v>
      </c>
      <c r="L7" s="52">
        <v>5100</v>
      </c>
    </row>
    <row r="8" spans="1:12" ht="15.75" x14ac:dyDescent="0.25">
      <c r="A8" s="150" t="s">
        <v>17</v>
      </c>
      <c r="B8" s="151"/>
      <c r="C8" s="151"/>
      <c r="D8" s="151"/>
      <c r="E8" s="152"/>
      <c r="F8" s="52">
        <v>4204.66</v>
      </c>
      <c r="G8" s="53">
        <v>4040</v>
      </c>
      <c r="H8" s="52">
        <v>4594</v>
      </c>
      <c r="I8" s="52">
        <v>4500</v>
      </c>
      <c r="J8" s="93">
        <v>5200</v>
      </c>
      <c r="K8" s="52">
        <v>5300</v>
      </c>
      <c r="L8" s="52">
        <v>5450</v>
      </c>
    </row>
    <row r="9" spans="1:12" ht="15.75" x14ac:dyDescent="0.25">
      <c r="A9" s="150" t="s">
        <v>18</v>
      </c>
      <c r="B9" s="151"/>
      <c r="C9" s="151"/>
      <c r="D9" s="151"/>
      <c r="E9" s="152"/>
      <c r="F9" s="52">
        <v>4018.43</v>
      </c>
      <c r="G9" s="53">
        <v>4321</v>
      </c>
      <c r="H9" s="52">
        <v>4425</v>
      </c>
      <c r="I9" s="52">
        <v>4425</v>
      </c>
      <c r="J9" s="93">
        <v>5100</v>
      </c>
      <c r="K9" s="52">
        <v>5200</v>
      </c>
      <c r="L9" s="52">
        <v>5340</v>
      </c>
    </row>
    <row r="10" spans="1:12" ht="15.75" x14ac:dyDescent="0.25">
      <c r="A10" s="150" t="s">
        <v>19</v>
      </c>
      <c r="B10" s="151"/>
      <c r="C10" s="151"/>
      <c r="D10" s="151"/>
      <c r="E10" s="152"/>
      <c r="F10" s="52">
        <v>22082.16</v>
      </c>
      <c r="G10" s="53">
        <v>21988</v>
      </c>
      <c r="H10" s="52">
        <v>23580</v>
      </c>
      <c r="I10" s="52">
        <v>22570</v>
      </c>
      <c r="J10" s="93">
        <v>25950</v>
      </c>
      <c r="K10" s="52">
        <v>26120</v>
      </c>
      <c r="L10" s="52">
        <v>26820</v>
      </c>
    </row>
    <row r="11" spans="1:12" ht="15.75" x14ac:dyDescent="0.25">
      <c r="A11" s="150" t="s">
        <v>20</v>
      </c>
      <c r="B11" s="151"/>
      <c r="C11" s="151"/>
      <c r="D11" s="151"/>
      <c r="E11" s="152"/>
      <c r="F11" s="52">
        <v>597.6</v>
      </c>
      <c r="G11" s="53">
        <v>600</v>
      </c>
      <c r="H11" s="52">
        <v>600</v>
      </c>
      <c r="I11" s="52">
        <v>600</v>
      </c>
      <c r="J11" s="93">
        <v>600</v>
      </c>
      <c r="K11" s="52">
        <v>600</v>
      </c>
      <c r="L11" s="52">
        <v>600</v>
      </c>
    </row>
    <row r="12" spans="1:12" ht="15.75" x14ac:dyDescent="0.25">
      <c r="A12" s="150" t="s">
        <v>21</v>
      </c>
      <c r="B12" s="151"/>
      <c r="C12" s="151"/>
      <c r="D12" s="151"/>
      <c r="E12" s="152"/>
      <c r="F12" s="52">
        <v>364.78</v>
      </c>
      <c r="G12" s="53">
        <v>430</v>
      </c>
      <c r="H12" s="52">
        <v>430</v>
      </c>
      <c r="I12" s="52">
        <v>430</v>
      </c>
      <c r="J12" s="93">
        <v>430</v>
      </c>
      <c r="K12" s="52">
        <v>430</v>
      </c>
      <c r="L12" s="52">
        <v>430</v>
      </c>
    </row>
    <row r="13" spans="1:12" ht="15.75" x14ac:dyDescent="0.25">
      <c r="A13" s="150" t="s">
        <v>22</v>
      </c>
      <c r="B13" s="151"/>
      <c r="C13" s="151"/>
      <c r="D13" s="151"/>
      <c r="E13" s="152"/>
      <c r="F13" s="52">
        <v>18250.060000000001</v>
      </c>
      <c r="G13" s="53">
        <v>24150</v>
      </c>
      <c r="H13" s="52">
        <v>18050</v>
      </c>
      <c r="I13" s="52">
        <v>15510</v>
      </c>
      <c r="J13" s="93">
        <v>18309</v>
      </c>
      <c r="K13" s="52">
        <v>18420</v>
      </c>
      <c r="L13" s="52">
        <v>18650</v>
      </c>
    </row>
    <row r="14" spans="1:12" ht="15.75" x14ac:dyDescent="0.25">
      <c r="A14" s="150" t="s">
        <v>23</v>
      </c>
      <c r="B14" s="151"/>
      <c r="C14" s="151"/>
      <c r="D14" s="151"/>
      <c r="E14" s="152"/>
      <c r="F14" s="52">
        <v>18578.560000000001</v>
      </c>
      <c r="G14" s="53">
        <v>34714</v>
      </c>
      <c r="H14" s="52">
        <v>35070</v>
      </c>
      <c r="I14" s="52">
        <v>32500</v>
      </c>
      <c r="J14" s="93">
        <v>32540</v>
      </c>
      <c r="K14" s="52">
        <v>33120</v>
      </c>
      <c r="L14" s="52">
        <v>34800</v>
      </c>
    </row>
    <row r="15" spans="1:12" ht="15.75" x14ac:dyDescent="0.25">
      <c r="A15" s="159" t="s">
        <v>81</v>
      </c>
      <c r="B15" s="159"/>
      <c r="C15" s="159"/>
      <c r="D15" s="159"/>
      <c r="E15" s="159"/>
      <c r="F15" s="52">
        <v>4670.54</v>
      </c>
      <c r="G15" s="53">
        <v>11135</v>
      </c>
      <c r="H15" s="52">
        <v>9645</v>
      </c>
      <c r="I15" s="52">
        <v>6350</v>
      </c>
      <c r="J15" s="93">
        <v>9600</v>
      </c>
      <c r="K15" s="52">
        <v>11540</v>
      </c>
      <c r="L15" s="52">
        <v>12840</v>
      </c>
    </row>
    <row r="16" spans="1:12" ht="15.75" x14ac:dyDescent="0.25">
      <c r="A16" s="150" t="s">
        <v>24</v>
      </c>
      <c r="B16" s="151"/>
      <c r="C16" s="151"/>
      <c r="D16" s="151"/>
      <c r="E16" s="152"/>
      <c r="F16" s="52">
        <v>8942.65</v>
      </c>
      <c r="G16" s="53">
        <v>16458</v>
      </c>
      <c r="H16" s="52">
        <v>31277</v>
      </c>
      <c r="I16" s="52">
        <v>11500</v>
      </c>
      <c r="J16" s="93">
        <v>25200</v>
      </c>
      <c r="K16" s="52">
        <v>28725</v>
      </c>
      <c r="L16" s="52">
        <v>27700</v>
      </c>
    </row>
    <row r="17" spans="1:12" ht="15.75" x14ac:dyDescent="0.25">
      <c r="A17" s="150" t="s">
        <v>25</v>
      </c>
      <c r="B17" s="151"/>
      <c r="C17" s="151"/>
      <c r="D17" s="151"/>
      <c r="E17" s="152"/>
      <c r="F17" s="52">
        <v>653.29999999999995</v>
      </c>
      <c r="G17" s="53">
        <v>1000</v>
      </c>
      <c r="H17" s="52">
        <v>2000</v>
      </c>
      <c r="I17" s="52">
        <v>2000</v>
      </c>
      <c r="J17" s="93">
        <v>2000</v>
      </c>
      <c r="K17" s="52">
        <v>2500</v>
      </c>
      <c r="L17" s="52">
        <v>2600</v>
      </c>
    </row>
    <row r="18" spans="1:12" ht="15.75" x14ac:dyDescent="0.25">
      <c r="A18" s="150" t="s">
        <v>26</v>
      </c>
      <c r="B18" s="151"/>
      <c r="C18" s="151"/>
      <c r="D18" s="151"/>
      <c r="E18" s="152"/>
      <c r="F18" s="52">
        <v>57162.2</v>
      </c>
      <c r="G18" s="53">
        <v>70960</v>
      </c>
      <c r="H18" s="52">
        <v>69520</v>
      </c>
      <c r="I18" s="52">
        <v>62300</v>
      </c>
      <c r="J18" s="93">
        <v>66095</v>
      </c>
      <c r="K18" s="52">
        <v>70925</v>
      </c>
      <c r="L18" s="52">
        <v>72720</v>
      </c>
    </row>
    <row r="19" spans="1:12" ht="15.75" x14ac:dyDescent="0.25">
      <c r="A19" s="150" t="s">
        <v>27</v>
      </c>
      <c r="B19" s="151"/>
      <c r="C19" s="151"/>
      <c r="D19" s="151"/>
      <c r="E19" s="152"/>
      <c r="F19" s="52">
        <v>1734.65</v>
      </c>
      <c r="G19" s="53">
        <v>1750</v>
      </c>
      <c r="H19" s="52">
        <v>2902</v>
      </c>
      <c r="I19" s="52">
        <v>2315</v>
      </c>
      <c r="J19" s="93">
        <v>2350</v>
      </c>
      <c r="K19" s="52">
        <v>2350</v>
      </c>
      <c r="L19" s="52">
        <v>2902</v>
      </c>
    </row>
    <row r="20" spans="1:12" ht="15.75" x14ac:dyDescent="0.25">
      <c r="A20" s="150" t="s">
        <v>28</v>
      </c>
      <c r="B20" s="151"/>
      <c r="C20" s="151"/>
      <c r="D20" s="151"/>
      <c r="E20" s="152"/>
      <c r="F20" s="52">
        <v>3820.47</v>
      </c>
      <c r="G20" s="53">
        <v>4000</v>
      </c>
      <c r="H20" s="52">
        <v>4510</v>
      </c>
      <c r="I20" s="52">
        <v>9170</v>
      </c>
      <c r="J20" s="93">
        <v>8045</v>
      </c>
      <c r="K20" s="52">
        <v>8545</v>
      </c>
      <c r="L20" s="52">
        <v>7150</v>
      </c>
    </row>
    <row r="21" spans="1:12" ht="15.75" x14ac:dyDescent="0.25">
      <c r="A21" s="150" t="s">
        <v>29</v>
      </c>
      <c r="B21" s="151"/>
      <c r="C21" s="151"/>
      <c r="D21" s="151"/>
      <c r="E21" s="152"/>
      <c r="F21" s="52">
        <v>1200</v>
      </c>
      <c r="G21" s="53">
        <v>1867</v>
      </c>
      <c r="H21" s="52">
        <v>2000</v>
      </c>
      <c r="I21" s="52">
        <v>2500</v>
      </c>
      <c r="J21" s="93">
        <v>2500</v>
      </c>
      <c r="K21" s="52">
        <v>2000</v>
      </c>
      <c r="L21" s="52">
        <v>2200</v>
      </c>
    </row>
    <row r="22" spans="1:12" ht="16.5" thickBot="1" x14ac:dyDescent="0.3">
      <c r="A22" s="160" t="s">
        <v>30</v>
      </c>
      <c r="B22" s="161"/>
      <c r="C22" s="161"/>
      <c r="D22" s="161"/>
      <c r="E22" s="162"/>
      <c r="F22" s="78">
        <v>4773.8100000000004</v>
      </c>
      <c r="G22" s="97">
        <v>5500</v>
      </c>
      <c r="H22" s="78">
        <v>4500</v>
      </c>
      <c r="I22" s="78">
        <v>4500</v>
      </c>
      <c r="J22" s="79">
        <v>4500</v>
      </c>
      <c r="K22" s="78">
        <v>4500</v>
      </c>
      <c r="L22" s="78">
        <v>4500</v>
      </c>
    </row>
    <row r="23" spans="1:12" ht="16.5" thickBot="1" x14ac:dyDescent="0.3">
      <c r="A23" s="163" t="s">
        <v>31</v>
      </c>
      <c r="B23" s="164"/>
      <c r="C23" s="164"/>
      <c r="D23" s="164"/>
      <c r="E23" s="165"/>
      <c r="F23" s="1">
        <f t="shared" ref="F23" si="0">SUM(F6:F22)</f>
        <v>236056.55</v>
      </c>
      <c r="G23" s="1">
        <f>SUM(G6:G22)</f>
        <v>283932</v>
      </c>
      <c r="H23" s="1">
        <f t="shared" ref="H23:L23" si="1">SUM(H6:H22)</f>
        <v>299517</v>
      </c>
      <c r="I23" s="1">
        <f t="shared" si="1"/>
        <v>271870</v>
      </c>
      <c r="J23" s="88">
        <f t="shared" si="1"/>
        <v>303969</v>
      </c>
      <c r="K23" s="1">
        <f t="shared" si="1"/>
        <v>316285</v>
      </c>
      <c r="L23" s="14">
        <f t="shared" si="1"/>
        <v>320792</v>
      </c>
    </row>
    <row r="24" spans="1:12" ht="16.5" thickBot="1" x14ac:dyDescent="0.3">
      <c r="A24" s="119" t="s">
        <v>32</v>
      </c>
      <c r="B24" s="146"/>
      <c r="C24" s="146"/>
      <c r="D24" s="146"/>
      <c r="E24" s="146"/>
      <c r="F24" s="1">
        <f>SUM(F25:F28)</f>
        <v>521677.19999999995</v>
      </c>
      <c r="G24" s="1">
        <v>534223</v>
      </c>
      <c r="H24" s="1">
        <f t="shared" ref="H24:J24" si="2">SUM(H25:H28)</f>
        <v>634670</v>
      </c>
      <c r="I24" s="1">
        <f t="shared" si="2"/>
        <v>654650</v>
      </c>
      <c r="J24" s="88">
        <f t="shared" si="2"/>
        <v>679526</v>
      </c>
      <c r="K24" s="1">
        <f>SUM(K25:K28)</f>
        <v>656000</v>
      </c>
      <c r="L24" s="14">
        <f>SUM(L25:L28)</f>
        <v>656500</v>
      </c>
    </row>
    <row r="25" spans="1:12" ht="15.75" x14ac:dyDescent="0.25">
      <c r="A25" s="158" t="s">
        <v>33</v>
      </c>
      <c r="B25" s="144"/>
      <c r="C25" s="144"/>
      <c r="D25" s="144"/>
      <c r="E25" s="145"/>
      <c r="F25" s="98">
        <v>149249.32</v>
      </c>
      <c r="G25" s="30">
        <v>173880</v>
      </c>
      <c r="H25" s="30">
        <v>192670</v>
      </c>
      <c r="I25" s="30">
        <v>192670</v>
      </c>
      <c r="J25" s="99">
        <v>207339</v>
      </c>
      <c r="K25" s="30">
        <v>212000</v>
      </c>
      <c r="L25" s="30">
        <v>212500</v>
      </c>
    </row>
    <row r="26" spans="1:12" ht="15.75" x14ac:dyDescent="0.25">
      <c r="A26" s="158" t="s">
        <v>34</v>
      </c>
      <c r="B26" s="144"/>
      <c r="C26" s="144"/>
      <c r="D26" s="144"/>
      <c r="E26" s="145"/>
      <c r="F26" s="100">
        <v>361645.68</v>
      </c>
      <c r="G26" s="52">
        <v>349343</v>
      </c>
      <c r="H26" s="52">
        <v>397000</v>
      </c>
      <c r="I26" s="35">
        <v>416980</v>
      </c>
      <c r="J26" s="85">
        <v>427187</v>
      </c>
      <c r="K26" s="35">
        <v>399000</v>
      </c>
      <c r="L26" s="35">
        <v>399000</v>
      </c>
    </row>
    <row r="27" spans="1:12" ht="15.75" x14ac:dyDescent="0.25">
      <c r="A27" s="158" t="s">
        <v>35</v>
      </c>
      <c r="B27" s="144"/>
      <c r="C27" s="144"/>
      <c r="D27" s="144"/>
      <c r="E27" s="145"/>
      <c r="F27" s="100">
        <v>8657.2900000000009</v>
      </c>
      <c r="G27" s="35">
        <v>11000</v>
      </c>
      <c r="H27" s="35">
        <v>45000</v>
      </c>
      <c r="I27" s="35">
        <v>45000</v>
      </c>
      <c r="J27" s="85">
        <v>45000</v>
      </c>
      <c r="K27" s="35">
        <v>45000</v>
      </c>
      <c r="L27" s="35">
        <v>45000</v>
      </c>
    </row>
    <row r="28" spans="1:12" ht="16.5" thickBot="1" x14ac:dyDescent="0.3">
      <c r="A28" s="158" t="s">
        <v>36</v>
      </c>
      <c r="B28" s="144"/>
      <c r="C28" s="144"/>
      <c r="D28" s="144"/>
      <c r="E28" s="145"/>
      <c r="F28" s="101">
        <v>2124.91</v>
      </c>
      <c r="G28" s="40">
        <v>0</v>
      </c>
      <c r="H28" s="40">
        <v>0</v>
      </c>
      <c r="I28" s="40">
        <v>0</v>
      </c>
      <c r="J28" s="87">
        <v>0</v>
      </c>
      <c r="K28" s="40">
        <v>0</v>
      </c>
      <c r="L28" s="40">
        <v>0</v>
      </c>
    </row>
    <row r="29" spans="1:12" ht="16.5" thickBot="1" x14ac:dyDescent="0.3">
      <c r="A29" s="102" t="s">
        <v>37</v>
      </c>
      <c r="B29" s="103"/>
      <c r="C29" s="103"/>
      <c r="D29" s="103"/>
      <c r="E29" s="104"/>
      <c r="F29" s="2">
        <f t="shared" ref="F29" si="3">SUM(F23:F24)</f>
        <v>757733.75</v>
      </c>
      <c r="G29" s="2">
        <f>SUM(G23:G24)</f>
        <v>818155</v>
      </c>
      <c r="H29" s="2">
        <f t="shared" ref="H29:L29" si="4">SUM(H23:H24)</f>
        <v>934187</v>
      </c>
      <c r="I29" s="2">
        <f t="shared" si="4"/>
        <v>926520</v>
      </c>
      <c r="J29" s="80">
        <f t="shared" si="4"/>
        <v>983495</v>
      </c>
      <c r="K29" s="2">
        <f t="shared" si="4"/>
        <v>972285</v>
      </c>
      <c r="L29" s="5">
        <f t="shared" si="4"/>
        <v>977292</v>
      </c>
    </row>
    <row r="30" spans="1:12" s="7" customFormat="1" ht="15.75" x14ac:dyDescent="0.25">
      <c r="A30" s="105"/>
      <c r="B30" s="105"/>
      <c r="C30" s="105"/>
      <c r="D30" s="105"/>
      <c r="E30" s="105"/>
      <c r="F30" s="6"/>
      <c r="G30" s="6"/>
      <c r="H30" s="6"/>
      <c r="I30" s="6"/>
      <c r="J30" s="6"/>
      <c r="K30" s="6"/>
      <c r="L30" s="6"/>
    </row>
    <row r="31" spans="1:12" s="7" customFormat="1" ht="15.75" x14ac:dyDescent="0.25">
      <c r="A31" s="105"/>
      <c r="B31" s="105"/>
      <c r="C31" s="105"/>
      <c r="D31" s="105"/>
      <c r="E31" s="105"/>
      <c r="F31" s="6"/>
      <c r="G31" s="6"/>
      <c r="H31" s="6"/>
      <c r="I31" s="6"/>
      <c r="J31" s="6"/>
      <c r="K31" s="6"/>
      <c r="L31" s="6"/>
    </row>
    <row r="32" spans="1:12" ht="15.75" x14ac:dyDescent="0.25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</row>
    <row r="33" spans="1:14" ht="15" customHeight="1" x14ac:dyDescent="0.25">
      <c r="A33" s="166" t="s">
        <v>38</v>
      </c>
      <c r="B33" s="167"/>
      <c r="C33" s="167"/>
      <c r="D33" s="167"/>
      <c r="E33" s="168"/>
      <c r="F33" s="172" t="s">
        <v>1</v>
      </c>
      <c r="G33" s="173"/>
      <c r="H33" s="21" t="s">
        <v>2</v>
      </c>
      <c r="I33" s="91" t="s">
        <v>3</v>
      </c>
      <c r="J33" s="74" t="s">
        <v>4</v>
      </c>
      <c r="K33" s="20" t="s">
        <v>4</v>
      </c>
      <c r="L33" s="21" t="s">
        <v>4</v>
      </c>
    </row>
    <row r="34" spans="1:14" ht="15.75" customHeight="1" thickBot="1" x14ac:dyDescent="0.3">
      <c r="A34" s="169"/>
      <c r="B34" s="170"/>
      <c r="C34" s="170"/>
      <c r="D34" s="170"/>
      <c r="E34" s="171"/>
      <c r="F34" s="21">
        <v>2016</v>
      </c>
      <c r="G34" s="17">
        <v>2017</v>
      </c>
      <c r="H34" s="17">
        <v>2018</v>
      </c>
      <c r="I34" s="17">
        <v>2018</v>
      </c>
      <c r="J34" s="74">
        <v>2019</v>
      </c>
      <c r="K34" s="21">
        <v>2020</v>
      </c>
      <c r="L34" s="21">
        <v>2021</v>
      </c>
    </row>
    <row r="35" spans="1:14" ht="16.5" thickTop="1" x14ac:dyDescent="0.25">
      <c r="A35" s="154" t="s">
        <v>5</v>
      </c>
      <c r="B35" s="155"/>
      <c r="C35" s="155"/>
      <c r="D35" s="155"/>
      <c r="E35" s="156"/>
      <c r="F35" s="21" t="s">
        <v>6</v>
      </c>
      <c r="G35" s="21" t="s">
        <v>6</v>
      </c>
      <c r="H35" s="21" t="s">
        <v>6</v>
      </c>
      <c r="I35" s="21" t="s">
        <v>6</v>
      </c>
      <c r="J35" s="74" t="s">
        <v>6</v>
      </c>
      <c r="K35" s="21" t="s">
        <v>6</v>
      </c>
      <c r="L35" s="21" t="s">
        <v>6</v>
      </c>
    </row>
    <row r="36" spans="1:14" ht="15.75" x14ac:dyDescent="0.25">
      <c r="A36" s="121" t="s">
        <v>39</v>
      </c>
      <c r="B36" s="122"/>
      <c r="C36" s="122"/>
      <c r="D36" s="122"/>
      <c r="E36" s="123"/>
      <c r="F36" s="52">
        <v>0</v>
      </c>
      <c r="G36" s="35">
        <v>2500</v>
      </c>
      <c r="H36" s="35">
        <v>1588</v>
      </c>
      <c r="I36" s="35">
        <v>12200</v>
      </c>
      <c r="J36" s="85">
        <v>10374</v>
      </c>
      <c r="K36" s="30">
        <v>5000</v>
      </c>
      <c r="L36" s="30">
        <v>5000</v>
      </c>
    </row>
    <row r="37" spans="1:14" ht="15.75" x14ac:dyDescent="0.25">
      <c r="A37" s="113" t="s">
        <v>55</v>
      </c>
      <c r="B37" s="114"/>
      <c r="C37" s="114"/>
      <c r="D37" s="114"/>
      <c r="E37" s="115"/>
      <c r="F37" s="52">
        <v>0</v>
      </c>
      <c r="G37" s="35">
        <v>0</v>
      </c>
      <c r="H37" s="35">
        <v>24000</v>
      </c>
      <c r="I37" s="35">
        <v>24000</v>
      </c>
      <c r="J37" s="85">
        <v>24000</v>
      </c>
      <c r="K37" s="30">
        <v>12100</v>
      </c>
      <c r="L37" s="30">
        <v>12100</v>
      </c>
    </row>
    <row r="38" spans="1:14" ht="15.75" x14ac:dyDescent="0.25">
      <c r="A38" s="113" t="s">
        <v>40</v>
      </c>
      <c r="B38" s="114"/>
      <c r="C38" s="114"/>
      <c r="D38" s="114"/>
      <c r="E38" s="115"/>
      <c r="F38" s="35">
        <v>2022</v>
      </c>
      <c r="G38" s="35">
        <v>2530</v>
      </c>
      <c r="H38" s="35">
        <v>4300</v>
      </c>
      <c r="I38" s="35">
        <v>22899</v>
      </c>
      <c r="J38" s="85">
        <v>54628</v>
      </c>
      <c r="K38" s="35">
        <v>10000</v>
      </c>
      <c r="L38" s="35">
        <v>8000</v>
      </c>
    </row>
    <row r="39" spans="1:14" ht="15.75" x14ac:dyDescent="0.25">
      <c r="A39" s="113" t="s">
        <v>50</v>
      </c>
      <c r="B39" s="114"/>
      <c r="C39" s="114"/>
      <c r="D39" s="114"/>
      <c r="E39" s="115"/>
      <c r="F39" s="35">
        <v>15250</v>
      </c>
      <c r="G39" s="35">
        <v>0</v>
      </c>
      <c r="H39" s="35">
        <v>0</v>
      </c>
      <c r="I39" s="35">
        <v>0</v>
      </c>
      <c r="J39" s="85">
        <v>0</v>
      </c>
      <c r="K39" s="35">
        <v>0</v>
      </c>
      <c r="L39" s="35">
        <v>0</v>
      </c>
    </row>
    <row r="40" spans="1:14" ht="15.75" x14ac:dyDescent="0.25">
      <c r="A40" s="113" t="s">
        <v>41</v>
      </c>
      <c r="B40" s="114"/>
      <c r="C40" s="114"/>
      <c r="D40" s="114"/>
      <c r="E40" s="115"/>
      <c r="F40" s="35">
        <v>2783.33</v>
      </c>
      <c r="G40" s="35">
        <v>3000</v>
      </c>
      <c r="H40" s="35">
        <v>2000</v>
      </c>
      <c r="I40" s="35">
        <v>10000</v>
      </c>
      <c r="J40" s="85">
        <v>15000</v>
      </c>
      <c r="K40" s="35">
        <v>3000</v>
      </c>
      <c r="L40" s="35">
        <v>3000</v>
      </c>
    </row>
    <row r="41" spans="1:14" ht="15.75" x14ac:dyDescent="0.25">
      <c r="A41" s="113" t="s">
        <v>42</v>
      </c>
      <c r="B41" s="114"/>
      <c r="C41" s="114"/>
      <c r="D41" s="114"/>
      <c r="E41" s="115"/>
      <c r="F41" s="35">
        <v>41832.17</v>
      </c>
      <c r="G41" s="35">
        <v>6000</v>
      </c>
      <c r="H41" s="35">
        <v>31330</v>
      </c>
      <c r="I41" s="35">
        <v>24000</v>
      </c>
      <c r="J41" s="85">
        <v>65000</v>
      </c>
      <c r="K41" s="35">
        <v>20000</v>
      </c>
      <c r="L41" s="35">
        <v>18000</v>
      </c>
    </row>
    <row r="42" spans="1:14" ht="15.75" x14ac:dyDescent="0.25">
      <c r="A42" s="178" t="s">
        <v>51</v>
      </c>
      <c r="B42" s="178"/>
      <c r="C42" s="178"/>
      <c r="D42" s="178"/>
      <c r="E42" s="178"/>
      <c r="F42" s="35">
        <v>382</v>
      </c>
      <c r="G42" s="35">
        <v>0</v>
      </c>
      <c r="H42" s="35">
        <v>0</v>
      </c>
      <c r="I42" s="35">
        <v>0</v>
      </c>
      <c r="J42" s="85">
        <v>5000</v>
      </c>
      <c r="K42" s="35">
        <v>10000</v>
      </c>
      <c r="L42" s="35">
        <v>8000</v>
      </c>
    </row>
    <row r="43" spans="1:14" ht="15.75" x14ac:dyDescent="0.25">
      <c r="A43" s="178" t="s">
        <v>58</v>
      </c>
      <c r="B43" s="178"/>
      <c r="C43" s="178"/>
      <c r="D43" s="178"/>
      <c r="E43" s="178"/>
      <c r="F43" s="35">
        <v>0</v>
      </c>
      <c r="G43" s="35">
        <v>0</v>
      </c>
      <c r="H43" s="35">
        <v>0</v>
      </c>
      <c r="I43" s="35">
        <v>901</v>
      </c>
      <c r="J43" s="85">
        <v>1000</v>
      </c>
      <c r="K43" s="35"/>
      <c r="L43" s="35"/>
    </row>
    <row r="44" spans="1:14" ht="16.5" thickBot="1" x14ac:dyDescent="0.3">
      <c r="A44" s="179" t="s">
        <v>49</v>
      </c>
      <c r="B44" s="179"/>
      <c r="C44" s="179"/>
      <c r="D44" s="179"/>
      <c r="E44" s="180"/>
      <c r="F44" s="107">
        <v>2756.92</v>
      </c>
      <c r="G44" s="86">
        <v>0</v>
      </c>
      <c r="H44" s="86">
        <v>0</v>
      </c>
      <c r="I44" s="86">
        <v>0</v>
      </c>
      <c r="J44" s="108">
        <v>0</v>
      </c>
      <c r="K44" s="86">
        <v>0</v>
      </c>
      <c r="L44" s="86">
        <v>0</v>
      </c>
    </row>
    <row r="45" spans="1:14" ht="16.5" thickBot="1" x14ac:dyDescent="0.3">
      <c r="A45" s="109" t="s">
        <v>43</v>
      </c>
      <c r="B45" s="103"/>
      <c r="C45" s="103"/>
      <c r="D45" s="103"/>
      <c r="E45" s="104"/>
      <c r="F45" s="4">
        <f t="shared" ref="F45:L45" si="5">SUM(F36:F44)</f>
        <v>65026.42</v>
      </c>
      <c r="G45" s="2">
        <f t="shared" si="5"/>
        <v>14030</v>
      </c>
      <c r="H45" s="2">
        <f t="shared" si="5"/>
        <v>63218</v>
      </c>
      <c r="I45" s="2">
        <f t="shared" si="5"/>
        <v>94000</v>
      </c>
      <c r="J45" s="80">
        <f t="shared" si="5"/>
        <v>175002</v>
      </c>
      <c r="K45" s="2">
        <f t="shared" si="5"/>
        <v>60100</v>
      </c>
      <c r="L45" s="5">
        <f t="shared" si="5"/>
        <v>54100</v>
      </c>
    </row>
    <row r="46" spans="1:14" ht="15" customHeight="1" x14ac:dyDescent="0.25">
      <c r="A46" s="90"/>
      <c r="B46" s="90"/>
      <c r="C46" s="90"/>
      <c r="D46" s="90"/>
      <c r="E46" s="90"/>
      <c r="F46" s="90"/>
      <c r="G46" s="90"/>
      <c r="H46" s="90"/>
      <c r="I46" s="90"/>
      <c r="J46" s="110"/>
      <c r="K46" s="90"/>
      <c r="L46" s="90"/>
    </row>
    <row r="47" spans="1:14" ht="15.75" x14ac:dyDescent="0.25">
      <c r="A47" s="127" t="s">
        <v>44</v>
      </c>
      <c r="B47" s="127"/>
      <c r="C47" s="127"/>
      <c r="D47" s="127"/>
      <c r="E47" s="127"/>
      <c r="F47" s="128" t="s">
        <v>1</v>
      </c>
      <c r="G47" s="128"/>
      <c r="H47" s="91" t="s">
        <v>2</v>
      </c>
      <c r="I47" s="21" t="s">
        <v>3</v>
      </c>
      <c r="J47" s="74" t="s">
        <v>4</v>
      </c>
      <c r="K47" s="21" t="s">
        <v>4</v>
      </c>
      <c r="L47" s="21" t="s">
        <v>4</v>
      </c>
    </row>
    <row r="48" spans="1:14" ht="16.5" thickBot="1" x14ac:dyDescent="0.3">
      <c r="A48" s="153"/>
      <c r="B48" s="153"/>
      <c r="C48" s="153"/>
      <c r="D48" s="153"/>
      <c r="E48" s="153"/>
      <c r="F48" s="21">
        <v>2016</v>
      </c>
      <c r="G48" s="17">
        <v>2017</v>
      </c>
      <c r="H48" s="22">
        <v>2018</v>
      </c>
      <c r="I48" s="17">
        <v>2018</v>
      </c>
      <c r="J48" s="74">
        <v>2019</v>
      </c>
      <c r="K48" s="21">
        <v>2020</v>
      </c>
      <c r="L48" s="21">
        <v>2021</v>
      </c>
      <c r="N48" s="9" t="s">
        <v>52</v>
      </c>
    </row>
    <row r="49" spans="1:12" ht="16.5" thickTop="1" x14ac:dyDescent="0.25">
      <c r="A49" s="154" t="s">
        <v>5</v>
      </c>
      <c r="B49" s="155"/>
      <c r="C49" s="155"/>
      <c r="D49" s="155"/>
      <c r="E49" s="156"/>
      <c r="F49" s="21" t="s">
        <v>6</v>
      </c>
      <c r="G49" s="21" t="s">
        <v>6</v>
      </c>
      <c r="H49" s="91" t="s">
        <v>6</v>
      </c>
      <c r="I49" s="21" t="s">
        <v>6</v>
      </c>
      <c r="J49" s="74" t="s">
        <v>6</v>
      </c>
      <c r="K49" s="21" t="s">
        <v>6</v>
      </c>
      <c r="L49" s="21" t="s">
        <v>6</v>
      </c>
    </row>
    <row r="50" spans="1:12" ht="15.75" x14ac:dyDescent="0.25">
      <c r="A50" s="174" t="s">
        <v>45</v>
      </c>
      <c r="B50" s="174"/>
      <c r="C50" s="174"/>
      <c r="D50" s="174"/>
      <c r="E50" s="174"/>
      <c r="F50" s="35">
        <v>39022.68</v>
      </c>
      <c r="G50" s="35">
        <v>0</v>
      </c>
      <c r="H50" s="34">
        <v>18000</v>
      </c>
      <c r="I50" s="35">
        <v>18000</v>
      </c>
      <c r="J50" s="85">
        <v>18000</v>
      </c>
      <c r="K50" s="35">
        <v>18000</v>
      </c>
      <c r="L50" s="35">
        <v>18000</v>
      </c>
    </row>
    <row r="51" spans="1:12" ht="16.5" thickBot="1" x14ac:dyDescent="0.3">
      <c r="A51" s="174" t="s">
        <v>54</v>
      </c>
      <c r="B51" s="174"/>
      <c r="C51" s="174"/>
      <c r="D51" s="174"/>
      <c r="E51" s="174"/>
      <c r="F51" s="40">
        <v>12500</v>
      </c>
      <c r="G51" s="40">
        <v>33900</v>
      </c>
      <c r="H51" s="39">
        <v>0</v>
      </c>
      <c r="I51" s="40">
        <v>0</v>
      </c>
      <c r="J51" s="87">
        <v>0</v>
      </c>
      <c r="K51" s="40">
        <v>0</v>
      </c>
      <c r="L51" s="40">
        <v>0</v>
      </c>
    </row>
    <row r="52" spans="1:12" ht="16.5" thickBot="1" x14ac:dyDescent="0.3">
      <c r="A52" s="175" t="s">
        <v>46</v>
      </c>
      <c r="B52" s="176"/>
      <c r="C52" s="176"/>
      <c r="D52" s="176"/>
      <c r="E52" s="177"/>
      <c r="F52" s="2">
        <f>SUM(F50:F51)</f>
        <v>51522.68</v>
      </c>
      <c r="G52" s="2">
        <v>33900</v>
      </c>
      <c r="H52" s="2">
        <v>18000</v>
      </c>
      <c r="I52" s="2">
        <f>SUM(I50:I51)</f>
        <v>18000</v>
      </c>
      <c r="J52" s="80">
        <v>18000</v>
      </c>
      <c r="K52" s="2">
        <v>18000</v>
      </c>
      <c r="L52" s="5">
        <v>18000</v>
      </c>
    </row>
    <row r="53" spans="1:12" ht="16.5" thickBot="1" x14ac:dyDescent="0.3">
      <c r="A53" s="148" t="s">
        <v>47</v>
      </c>
      <c r="B53" s="149"/>
      <c r="C53" s="149"/>
      <c r="D53" s="149"/>
      <c r="E53" s="149"/>
      <c r="F53" s="15">
        <f t="shared" ref="F53:L53" si="6">SUM(F29,F45,F52,)</f>
        <v>874282.85000000009</v>
      </c>
      <c r="G53" s="16">
        <f t="shared" si="6"/>
        <v>866085</v>
      </c>
      <c r="H53" s="12">
        <f t="shared" si="6"/>
        <v>1015405</v>
      </c>
      <c r="I53" s="12">
        <f t="shared" si="6"/>
        <v>1038520</v>
      </c>
      <c r="J53" s="89">
        <f t="shared" si="6"/>
        <v>1176497</v>
      </c>
      <c r="K53" s="12">
        <f t="shared" si="6"/>
        <v>1050385</v>
      </c>
      <c r="L53" s="13">
        <f t="shared" si="6"/>
        <v>1049392</v>
      </c>
    </row>
    <row r="54" spans="1:12" ht="16.5" thickTop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</row>
  </sheetData>
  <mergeCells count="45">
    <mergeCell ref="A50:E50"/>
    <mergeCell ref="A51:E51"/>
    <mergeCell ref="A52:E52"/>
    <mergeCell ref="A36:E36"/>
    <mergeCell ref="A38:E38"/>
    <mergeCell ref="A40:E40"/>
    <mergeCell ref="A41:E41"/>
    <mergeCell ref="A49:E49"/>
    <mergeCell ref="A47:E48"/>
    <mergeCell ref="A43:E43"/>
    <mergeCell ref="A39:E39"/>
    <mergeCell ref="A42:E42"/>
    <mergeCell ref="A37:E37"/>
    <mergeCell ref="A44:E44"/>
    <mergeCell ref="A27:E27"/>
    <mergeCell ref="A28:E28"/>
    <mergeCell ref="A33:E34"/>
    <mergeCell ref="F33:G33"/>
    <mergeCell ref="A35:E35"/>
    <mergeCell ref="A21:E21"/>
    <mergeCell ref="A22:E22"/>
    <mergeCell ref="A23:E23"/>
    <mergeCell ref="A24:E24"/>
    <mergeCell ref="A26:E26"/>
    <mergeCell ref="A16:E16"/>
    <mergeCell ref="A17:E17"/>
    <mergeCell ref="A18:E18"/>
    <mergeCell ref="A19:E19"/>
    <mergeCell ref="A20:E20"/>
    <mergeCell ref="F47:G47"/>
    <mergeCell ref="A53:E53"/>
    <mergeCell ref="A14:E14"/>
    <mergeCell ref="A1:L2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2018-12-18T12:44:12Z</dcterms:modified>
</cp:coreProperties>
</file>