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Príjmy" sheetId="1" r:id="rId1"/>
    <sheet name="Výdavky" sheetId="2" r:id="rId2"/>
  </sheets>
  <calcPr calcId="162913"/>
</workbook>
</file>

<file path=xl/calcChain.xml><?xml version="1.0" encoding="utf-8"?>
<calcChain xmlns="http://schemas.openxmlformats.org/spreadsheetml/2006/main">
  <c r="J52" i="2" l="1"/>
  <c r="J45" i="2"/>
  <c r="J29" i="2"/>
  <c r="J24" i="2"/>
  <c r="J23" i="2"/>
  <c r="J53" i="1"/>
  <c r="J50" i="1"/>
  <c r="J52" i="1" s="1"/>
  <c r="J25" i="1"/>
  <c r="J19" i="1"/>
  <c r="J9" i="1"/>
  <c r="J23" i="1" s="1"/>
  <c r="J51" i="2" l="1"/>
  <c r="G51" i="2" l="1"/>
  <c r="G45" i="2"/>
  <c r="G23" i="2"/>
  <c r="G29" i="2" s="1"/>
  <c r="G50" i="1"/>
  <c r="G19" i="1"/>
  <c r="G9" i="1"/>
  <c r="I23" i="2" l="1"/>
  <c r="H23" i="2"/>
  <c r="H29" i="2" s="1"/>
  <c r="I19" i="1"/>
  <c r="I9" i="1"/>
  <c r="H53" i="1"/>
  <c r="H19" i="1"/>
  <c r="H9" i="1"/>
  <c r="F19" i="1" l="1"/>
  <c r="I51" i="2" l="1"/>
  <c r="F45" i="2" l="1"/>
  <c r="F9" i="1"/>
  <c r="F29" i="2"/>
  <c r="F25" i="1" l="1"/>
  <c r="F51" i="2" l="1"/>
  <c r="F53" i="1" l="1"/>
  <c r="F52" i="2"/>
</calcChain>
</file>

<file path=xl/sharedStrings.xml><?xml version="1.0" encoding="utf-8"?>
<sst xmlns="http://schemas.openxmlformats.org/spreadsheetml/2006/main" count="134" uniqueCount="78">
  <si>
    <t xml:space="preserve">BEŽNÉ PRÍJMY  </t>
  </si>
  <si>
    <t>rozpočet</t>
  </si>
  <si>
    <t>ekonomická klasifikácia</t>
  </si>
  <si>
    <t>€</t>
  </si>
  <si>
    <r>
      <rPr>
        <b/>
        <sz val="11"/>
        <color theme="1"/>
        <rFont val="Calibri"/>
        <family val="2"/>
        <charset val="238"/>
        <scheme val="minor"/>
      </rPr>
      <t>111</t>
    </r>
    <r>
      <rPr>
        <sz val="11"/>
        <color theme="1"/>
        <rFont val="Calibri"/>
        <family val="2"/>
        <scheme val="minor"/>
      </rPr>
      <t>-Daň z príjmov fyzickej osoby</t>
    </r>
  </si>
  <si>
    <r>
      <rPr>
        <b/>
        <sz val="11"/>
        <color theme="1"/>
        <rFont val="Calibri"/>
        <family val="2"/>
        <charset val="238"/>
        <scheme val="minor"/>
      </rPr>
      <t>121</t>
    </r>
    <r>
      <rPr>
        <sz val="11"/>
        <color theme="1"/>
        <rFont val="Calibri"/>
        <family val="2"/>
        <scheme val="minor"/>
      </rPr>
      <t>-Daň z nehnuteľností</t>
    </r>
  </si>
  <si>
    <r>
      <rPr>
        <b/>
        <sz val="11"/>
        <color theme="1"/>
        <rFont val="Calibri"/>
        <family val="2"/>
        <charset val="238"/>
        <scheme val="minor"/>
      </rPr>
      <t>133</t>
    </r>
    <r>
      <rPr>
        <sz val="11"/>
        <color theme="1"/>
        <rFont val="Calibri"/>
        <family val="2"/>
        <scheme val="minor"/>
      </rPr>
      <t>-Dane za špeciálne služby</t>
    </r>
  </si>
  <si>
    <r>
      <rPr>
        <b/>
        <sz val="11"/>
        <color theme="1"/>
        <rFont val="Calibri"/>
        <family val="2"/>
        <charset val="238"/>
        <scheme val="minor"/>
      </rPr>
      <t>100-</t>
    </r>
    <r>
      <rPr>
        <b/>
        <i/>
        <sz val="11"/>
        <color theme="1"/>
        <rFont val="Calibri"/>
        <family val="2"/>
        <charset val="238"/>
        <scheme val="minor"/>
      </rPr>
      <t>Daňové príjmy</t>
    </r>
  </si>
  <si>
    <r>
      <rPr>
        <b/>
        <sz val="11"/>
        <color theme="1"/>
        <rFont val="Calibri"/>
        <family val="2"/>
        <charset val="238"/>
        <scheme val="minor"/>
      </rPr>
      <t>211</t>
    </r>
    <r>
      <rPr>
        <sz val="11"/>
        <color theme="1"/>
        <rFont val="Calibri"/>
        <family val="2"/>
        <scheme val="minor"/>
      </rPr>
      <t>-Iné príjmy z podnikania</t>
    </r>
  </si>
  <si>
    <r>
      <rPr>
        <b/>
        <sz val="11"/>
        <color theme="1"/>
        <rFont val="Calibri"/>
        <family val="2"/>
        <charset val="238"/>
        <scheme val="minor"/>
      </rPr>
      <t>212</t>
    </r>
    <r>
      <rPr>
        <sz val="11"/>
        <color theme="1"/>
        <rFont val="Calibri"/>
        <family val="2"/>
        <scheme val="minor"/>
      </rPr>
      <t>-Príjmy z vlastníctva</t>
    </r>
  </si>
  <si>
    <r>
      <rPr>
        <b/>
        <sz val="11"/>
        <color theme="1"/>
        <rFont val="Calibri"/>
        <family val="2"/>
        <charset val="238"/>
        <scheme val="minor"/>
      </rPr>
      <t>221</t>
    </r>
    <r>
      <rPr>
        <sz val="11"/>
        <color theme="1"/>
        <rFont val="Calibri"/>
        <family val="2"/>
        <scheme val="minor"/>
      </rPr>
      <t>-Administratívne poplatky</t>
    </r>
  </si>
  <si>
    <r>
      <rPr>
        <b/>
        <sz val="11"/>
        <color theme="1"/>
        <rFont val="Calibri"/>
        <family val="2"/>
        <charset val="238"/>
        <scheme val="minor"/>
      </rPr>
      <t>223</t>
    </r>
    <r>
      <rPr>
        <sz val="11"/>
        <color theme="1"/>
        <rFont val="Calibri"/>
        <family val="2"/>
        <scheme val="minor"/>
      </rPr>
      <t>-Platby z nepriem.,náhod.pred.tovaru a sl.</t>
    </r>
  </si>
  <si>
    <r>
      <rPr>
        <b/>
        <sz val="11"/>
        <color theme="1"/>
        <rFont val="Calibri"/>
        <family val="2"/>
        <charset val="238"/>
        <scheme val="minor"/>
      </rPr>
      <t>242</t>
    </r>
    <r>
      <rPr>
        <sz val="11"/>
        <color theme="1"/>
        <rFont val="Calibri"/>
        <family val="2"/>
        <scheme val="minor"/>
      </rPr>
      <t>-Úroky z vkladov</t>
    </r>
  </si>
  <si>
    <r>
      <rPr>
        <b/>
        <sz val="11"/>
        <color theme="1"/>
        <rFont val="Calibri"/>
        <family val="2"/>
        <charset val="238"/>
        <scheme val="minor"/>
      </rPr>
      <t>200-</t>
    </r>
    <r>
      <rPr>
        <b/>
        <i/>
        <sz val="11"/>
        <color theme="1"/>
        <rFont val="Calibri"/>
        <family val="2"/>
        <charset val="238"/>
        <scheme val="minor"/>
      </rPr>
      <t>Nedaňové príjmy</t>
    </r>
  </si>
  <si>
    <r>
      <rPr>
        <b/>
        <sz val="11"/>
        <color theme="1"/>
        <rFont val="Calibri"/>
        <family val="2"/>
        <charset val="238"/>
        <scheme val="minor"/>
      </rPr>
      <t>312</t>
    </r>
    <r>
      <rPr>
        <sz val="11"/>
        <color theme="1"/>
        <rFont val="Calibri"/>
        <family val="2"/>
        <scheme val="minor"/>
      </rPr>
      <t>-Transfery v rámci verejnej správy zo ŠR</t>
    </r>
  </si>
  <si>
    <r>
      <t xml:space="preserve">        </t>
    </r>
    <r>
      <rPr>
        <i/>
        <sz val="11"/>
        <color theme="1"/>
        <rFont val="Calibri"/>
        <family val="2"/>
        <charset val="238"/>
        <scheme val="minor"/>
      </rPr>
      <t xml:space="preserve"> z toho pre ZŠ z MŠ</t>
    </r>
  </si>
  <si>
    <r>
      <rPr>
        <b/>
        <sz val="11"/>
        <color theme="1"/>
        <rFont val="Calibri"/>
        <family val="2"/>
        <charset val="238"/>
        <scheme val="minor"/>
      </rPr>
      <t>300-</t>
    </r>
    <r>
      <rPr>
        <b/>
        <i/>
        <sz val="11"/>
        <color theme="1"/>
        <rFont val="Calibri"/>
        <family val="2"/>
        <charset val="238"/>
        <scheme val="minor"/>
      </rPr>
      <t>Granty a transfery</t>
    </r>
  </si>
  <si>
    <t>Bežné príjmy /obec/</t>
  </si>
  <si>
    <t>Bežné príjmy /ZŠ s MŠ-vlastné/</t>
  </si>
  <si>
    <t>BEŽNÉ PRÍJMY /spolu/</t>
  </si>
  <si>
    <t>KAPITÁLOVÉ PRÍJMY</t>
  </si>
  <si>
    <r>
      <rPr>
        <b/>
        <sz val="11"/>
        <color theme="1"/>
        <rFont val="Calibri"/>
        <family val="2"/>
        <charset val="238"/>
        <scheme val="minor"/>
      </rPr>
      <t>233</t>
    </r>
    <r>
      <rPr>
        <sz val="11"/>
        <color theme="1"/>
        <rFont val="Calibri"/>
        <family val="2"/>
        <scheme val="minor"/>
      </rPr>
      <t>-Príjem z predaja pozemkov a nehm.akt.</t>
    </r>
  </si>
  <si>
    <t>KAPITÁLOVÉ PRÍJMY /spolu/</t>
  </si>
  <si>
    <t>FINANČNÉ OPERÁCIE</t>
  </si>
  <si>
    <t>453-Zostatok prostr.z predchádzaj.rokov /KZ 131x/</t>
  </si>
  <si>
    <t>453-Zostatok prostr.z predchádzaj.rokov /KZ 46/</t>
  </si>
  <si>
    <t>454-Prevod prostriedkov z peňažných fondov</t>
  </si>
  <si>
    <r>
      <t>400-</t>
    </r>
    <r>
      <rPr>
        <b/>
        <i/>
        <sz val="11"/>
        <color theme="1"/>
        <rFont val="Calibri"/>
        <family val="2"/>
        <charset val="238"/>
        <scheme val="minor"/>
      </rPr>
      <t>Príjmy z transakcií s finančnými aktívami a pasív</t>
    </r>
    <r>
      <rPr>
        <b/>
        <sz val="11"/>
        <color theme="1"/>
        <rFont val="Calibri"/>
        <family val="2"/>
        <charset val="238"/>
        <scheme val="minor"/>
      </rPr>
      <t>.</t>
    </r>
  </si>
  <si>
    <t>FINANČNÉ OPERÁCIE - príjmové /spolu/</t>
  </si>
  <si>
    <t>PRÍJMY SPOLU</t>
  </si>
  <si>
    <t>BEŽNÉ VÝDAVKY /600/</t>
  </si>
  <si>
    <r>
      <t>611-</t>
    </r>
    <r>
      <rPr>
        <i/>
        <sz val="11"/>
        <color theme="1"/>
        <rFont val="Calibri"/>
        <family val="2"/>
        <charset val="238"/>
        <scheme val="minor"/>
      </rPr>
      <t>Tarif.,osob.,zákl.,funk.,hodn. plat, vrát ich náhr.</t>
    </r>
  </si>
  <si>
    <r>
      <t>614</t>
    </r>
    <r>
      <rPr>
        <i/>
        <sz val="11"/>
        <color theme="1"/>
        <rFont val="Calibri"/>
        <family val="2"/>
        <charset val="238"/>
        <scheme val="minor"/>
      </rPr>
      <t>-Odmeny</t>
    </r>
  </si>
  <si>
    <t>621-Poistné do VŠZP</t>
  </si>
  <si>
    <t>623-Poistné do ostatných ZP</t>
  </si>
  <si>
    <t>625-Poistné do Sociálnej poisťovne</t>
  </si>
  <si>
    <t>627-Príspevok do DDS</t>
  </si>
  <si>
    <t>631-Cestovné náhrady</t>
  </si>
  <si>
    <t>632-Energie,voda, komunikácie</t>
  </si>
  <si>
    <t>633-Materiál</t>
  </si>
  <si>
    <r>
      <rPr>
        <sz val="11"/>
        <color theme="1"/>
        <rFont val="Calibri"/>
        <family val="2"/>
        <charset val="238"/>
        <scheme val="minor"/>
      </rPr>
      <t>634-</t>
    </r>
    <r>
      <rPr>
        <i/>
        <sz val="11"/>
        <color theme="1"/>
        <rFont val="Calibri"/>
        <family val="2"/>
        <charset val="238"/>
        <scheme val="minor"/>
      </rPr>
      <t>Dopravné</t>
    </r>
  </si>
  <si>
    <t>635-Rutiná a štandardná údržba</t>
  </si>
  <si>
    <t>636-Nájomné za nájom</t>
  </si>
  <si>
    <t>637-Služby</t>
  </si>
  <si>
    <t>641-Transfery v rámci verejnej správy</t>
  </si>
  <si>
    <t>642-Transfery jednotlivcom a neziskovým práv.osobám</t>
  </si>
  <si>
    <t>644-Transfery nefin.subj. a PO nezarad. vo verej.spr.</t>
  </si>
  <si>
    <t>651-Splácanie úrokov v tuzemsku</t>
  </si>
  <si>
    <t>Bežné výdavky /obec/</t>
  </si>
  <si>
    <t>Bežné výdavky /rozpočtované ZŠ s MŠ/</t>
  </si>
  <si>
    <t>z toho       ORIGINÁLNE KOMPETENCIE</t>
  </si>
  <si>
    <t xml:space="preserve">                    PRENESENÉ KOMPETENCIE </t>
  </si>
  <si>
    <t xml:space="preserve">                    VLASTNÉ PRÍJMY ZŠ s MŠ</t>
  </si>
  <si>
    <t xml:space="preserve">                    ZOSTAT.PROSTR.MIN.ROK. - KZ: 131x</t>
  </si>
  <si>
    <t>BEŽNÉ VÝDAVKY /spolu/</t>
  </si>
  <si>
    <t>KAPITÁLOVÉ VÝDAVKY /700/</t>
  </si>
  <si>
    <t>711-Nákup pozemkov a nehmotných aktív</t>
  </si>
  <si>
    <t>713-Nákup strojov,prístrojov, zariadení, techniky a nár.</t>
  </si>
  <si>
    <t>716-Prípravná a projektová dokumentácia</t>
  </si>
  <si>
    <t>717-Realizácia stavieb a ich technického zhodnotenia</t>
  </si>
  <si>
    <t>KAPITÁLOVÉ VÝDAVKY /spolu/</t>
  </si>
  <si>
    <t>FINANČNÉ OPERÁCIE /800/</t>
  </si>
  <si>
    <t>821-Splácanie tuzemskej istiny</t>
  </si>
  <si>
    <t>FINANČNÉ OPERÁCIE - výdavkové /spolu/</t>
  </si>
  <si>
    <t>VÝDAVKY SPOLU</t>
  </si>
  <si>
    <t>719-Iné aktíva</t>
  </si>
  <si>
    <t>712-Nákup budov, objektov, alebo ich častí</t>
  </si>
  <si>
    <r>
      <rPr>
        <b/>
        <sz val="11"/>
        <color theme="1"/>
        <rFont val="Calibri"/>
        <family val="2"/>
        <charset val="238"/>
        <scheme val="minor"/>
      </rPr>
      <t>222</t>
    </r>
    <r>
      <rPr>
        <sz val="11"/>
        <color theme="1"/>
        <rFont val="Calibri"/>
        <family val="2"/>
        <scheme val="minor"/>
      </rPr>
      <t>-Pokuty, penále a iné sankcie</t>
    </r>
  </si>
  <si>
    <r>
      <rPr>
        <b/>
        <sz val="11"/>
        <color theme="1"/>
        <rFont val="Calibri"/>
        <family val="2"/>
        <charset val="238"/>
        <scheme val="minor"/>
      </rPr>
      <t>292</t>
    </r>
    <r>
      <rPr>
        <sz val="11"/>
        <color theme="1"/>
        <rFont val="Calibri"/>
        <family val="2"/>
        <scheme val="minor"/>
      </rPr>
      <t xml:space="preserve">-Ostatné príjmy </t>
    </r>
  </si>
  <si>
    <t>721-Transféy vrámci verejnej správy</t>
  </si>
  <si>
    <r>
      <rPr>
        <b/>
        <sz val="11"/>
        <color theme="1"/>
        <rFont val="Calibri"/>
        <family val="2"/>
        <charset val="238"/>
        <scheme val="minor"/>
      </rPr>
      <t>311</t>
    </r>
    <r>
      <rPr>
        <sz val="11"/>
        <color theme="1"/>
        <rFont val="Calibri"/>
        <family val="2"/>
        <charset val="238"/>
        <scheme val="minor"/>
      </rPr>
      <t>-Granty</t>
    </r>
  </si>
  <si>
    <t>453-Zostatok prostr.z predchádzaj.rokov /KZ 45/</t>
  </si>
  <si>
    <r>
      <rPr>
        <b/>
        <sz val="11"/>
        <color theme="1"/>
        <rFont val="Calibri"/>
        <family val="2"/>
        <charset val="238"/>
        <scheme val="minor"/>
      </rPr>
      <t>229</t>
    </r>
    <r>
      <rPr>
        <sz val="11"/>
        <color theme="1"/>
        <rFont val="Calibri"/>
        <family val="2"/>
        <scheme val="minor"/>
      </rPr>
      <t>-Ďalšie admin. a iné poplatky a platby</t>
    </r>
  </si>
  <si>
    <t>321-Granty</t>
  </si>
  <si>
    <t>zmeny k</t>
  </si>
  <si>
    <t xml:space="preserve"> ROZPOČET OBCE RAKOVICE 2020-ZMENY</t>
  </si>
  <si>
    <t xml:space="preserve"> ROZPOČET OBCE RAKOVICE 2020 - ZMENY </t>
  </si>
  <si>
    <t>514-Ostatné úvery, pôžičky a návratné fin.výpomoci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</si>
</sst>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3" xfId="0" applyBorder="1" applyAlignment="1">
      <alignment horizontal="center"/>
    </xf>
    <xf numFmtId="4" fontId="0" fillId="0" borderId="1" xfId="0" applyNumberFormat="1" applyBorder="1"/>
    <xf numFmtId="4" fontId="0" fillId="2" borderId="1" xfId="0" applyNumberFormat="1" applyFill="1" applyBorder="1"/>
    <xf numFmtId="0" fontId="9" fillId="2" borderId="0" xfId="0" applyFont="1" applyFill="1" applyBorder="1" applyAlignment="1">
      <alignment horizontal="left"/>
    </xf>
    <xf numFmtId="4" fontId="0" fillId="2" borderId="0" xfId="0" applyNumberFormat="1" applyFill="1" applyBorder="1"/>
    <xf numFmtId="4" fontId="0" fillId="2" borderId="0" xfId="0" applyNumberFormat="1" applyFill="1"/>
    <xf numFmtId="4" fontId="0" fillId="2" borderId="1" xfId="0" applyNumberFormat="1" applyFont="1" applyFill="1" applyBorder="1"/>
    <xf numFmtId="4" fontId="0" fillId="0" borderId="14" xfId="0" applyNumberFormat="1" applyBorder="1"/>
    <xf numFmtId="0" fontId="12" fillId="2" borderId="0" xfId="0" applyFont="1" applyFill="1" applyBorder="1" applyAlignment="1">
      <alignment horizontal="left"/>
    </xf>
    <xf numFmtId="4" fontId="14" fillId="2" borderId="0" xfId="0" applyNumberFormat="1" applyFont="1" applyFill="1" applyBorder="1"/>
    <xf numFmtId="0" fontId="12" fillId="2" borderId="0" xfId="0" applyFon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4" fontId="14" fillId="3" borderId="15" xfId="0" applyNumberFormat="1" applyFont="1" applyFill="1" applyBorder="1"/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4" fontId="0" fillId="4" borderId="1" xfId="0" applyNumberFormat="1" applyFill="1" applyBorder="1"/>
    <xf numFmtId="0" fontId="8" fillId="0" borderId="0" xfId="0" applyFont="1" applyAlignment="1"/>
    <xf numFmtId="4" fontId="0" fillId="0" borderId="1" xfId="0" applyNumberFormat="1" applyBorder="1" applyAlignment="1">
      <alignment horizontal="right"/>
    </xf>
    <xf numFmtId="4" fontId="7" fillId="2" borderId="1" xfId="0" applyNumberFormat="1" applyFont="1" applyFill="1" applyBorder="1"/>
    <xf numFmtId="4" fontId="14" fillId="2" borderId="1" xfId="0" applyNumberFormat="1" applyFont="1" applyFill="1" applyBorder="1"/>
    <xf numFmtId="0" fontId="0" fillId="2" borderId="1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4" fontId="0" fillId="4" borderId="1" xfId="0" applyNumberFormat="1" applyFont="1" applyFill="1" applyBorder="1"/>
    <xf numFmtId="4" fontId="7" fillId="3" borderId="1" xfId="0" applyNumberFormat="1" applyFont="1" applyFill="1" applyBorder="1"/>
    <xf numFmtId="4" fontId="16" fillId="4" borderId="1" xfId="0" applyNumberFormat="1" applyFont="1" applyFill="1" applyBorder="1"/>
    <xf numFmtId="4" fontId="14" fillId="4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4" fontId="14" fillId="3" borderId="1" xfId="0" applyNumberFormat="1" applyFont="1" applyFill="1" applyBorder="1"/>
    <xf numFmtId="0" fontId="0" fillId="2" borderId="10" xfId="0" applyFill="1" applyBorder="1" applyAlignment="1">
      <alignment horizontal="center"/>
    </xf>
    <xf numFmtId="2" fontId="0" fillId="0" borderId="1" xfId="0" applyNumberFormat="1" applyBorder="1" applyAlignment="1">
      <alignment horizontal="right"/>
    </xf>
    <xf numFmtId="4" fontId="0" fillId="2" borderId="18" xfId="0" applyNumberFormat="1" applyFill="1" applyBorder="1"/>
    <xf numFmtId="4" fontId="0" fillId="2" borderId="11" xfId="0" applyNumberFormat="1" applyFill="1" applyBorder="1"/>
    <xf numFmtId="4" fontId="7" fillId="2" borderId="19" xfId="0" applyNumberFormat="1" applyFont="1" applyFill="1" applyBorder="1"/>
    <xf numFmtId="4" fontId="0" fillId="2" borderId="8" xfId="0" applyNumberFormat="1" applyFill="1" applyBorder="1"/>
    <xf numFmtId="4" fontId="7" fillId="2" borderId="20" xfId="0" applyNumberFormat="1" applyFont="1" applyFill="1" applyBorder="1"/>
    <xf numFmtId="4" fontId="7" fillId="2" borderId="21" xfId="0" applyNumberFormat="1" applyFont="1" applyFill="1" applyBorder="1"/>
    <xf numFmtId="4" fontId="14" fillId="3" borderId="20" xfId="0" applyNumberFormat="1" applyFont="1" applyFill="1" applyBorder="1"/>
    <xf numFmtId="4" fontId="14" fillId="3" borderId="1" xfId="0" applyNumberFormat="1" applyFont="1" applyFill="1" applyBorder="1" applyAlignment="1">
      <alignment horizontal="right"/>
    </xf>
    <xf numFmtId="14" fontId="0" fillId="2" borderId="7" xfId="0" applyNumberFormat="1" applyFill="1" applyBorder="1" applyAlignment="1">
      <alignment horizontal="center"/>
    </xf>
    <xf numFmtId="4" fontId="16" fillId="2" borderId="1" xfId="0" applyNumberFormat="1" applyFont="1" applyFill="1" applyBorder="1"/>
    <xf numFmtId="4" fontId="0" fillId="2" borderId="1" xfId="0" applyNumberFormat="1" applyFill="1" applyBorder="1" applyAlignment="1">
      <alignment horizontal="right"/>
    </xf>
    <xf numFmtId="4" fontId="0" fillId="0" borderId="11" xfId="0" applyNumberFormat="1" applyBorder="1"/>
    <xf numFmtId="4" fontId="7" fillId="2" borderId="11" xfId="0" applyNumberFormat="1" applyFont="1" applyFill="1" applyBorder="1"/>
    <xf numFmtId="4" fontId="0" fillId="2" borderId="7" xfId="0" applyNumberFormat="1" applyFill="1" applyBorder="1"/>
    <xf numFmtId="4" fontId="7" fillId="2" borderId="23" xfId="0" applyNumberFormat="1" applyFont="1" applyFill="1" applyBorder="1"/>
    <xf numFmtId="4" fontId="0" fillId="2" borderId="10" xfId="0" applyNumberFormat="1" applyFill="1" applyBorder="1"/>
    <xf numFmtId="4" fontId="7" fillId="2" borderId="8" xfId="0" applyNumberFormat="1" applyFont="1" applyFill="1" applyBorder="1"/>
    <xf numFmtId="4" fontId="7" fillId="2" borderId="24" xfId="0" applyNumberFormat="1" applyFont="1" applyFill="1" applyBorder="1"/>
    <xf numFmtId="4" fontId="14" fillId="3" borderId="19" xfId="0" applyNumberFormat="1" applyFont="1" applyFill="1" applyBorder="1"/>
    <xf numFmtId="4" fontId="14" fillId="3" borderId="23" xfId="0" applyNumberFormat="1" applyFont="1" applyFill="1" applyBorder="1"/>
    <xf numFmtId="4" fontId="3" fillId="2" borderId="11" xfId="0" applyNumberFormat="1" applyFont="1" applyFill="1" applyBorder="1"/>
    <xf numFmtId="4" fontId="0" fillId="4" borderId="25" xfId="0" applyNumberFormat="1" applyFill="1" applyBorder="1"/>
    <xf numFmtId="4" fontId="7" fillId="4" borderId="1" xfId="0" applyNumberFormat="1" applyFont="1" applyFill="1" applyBorder="1"/>
    <xf numFmtId="4" fontId="2" fillId="2" borderId="1" xfId="0" applyNumberFormat="1" applyFont="1" applyFill="1" applyBorder="1"/>
    <xf numFmtId="4" fontId="0" fillId="4" borderId="1" xfId="0" applyNumberFormat="1" applyFill="1" applyBorder="1" applyAlignment="1">
      <alignment horizontal="right"/>
    </xf>
    <xf numFmtId="4" fontId="0" fillId="4" borderId="8" xfId="0" applyNumberFormat="1" applyFont="1" applyFill="1" applyBorder="1"/>
    <xf numFmtId="4" fontId="14" fillId="2" borderId="26" xfId="0" applyNumberFormat="1" applyFont="1" applyFill="1" applyBorder="1"/>
    <xf numFmtId="0" fontId="0" fillId="0" borderId="1" xfId="0" applyBorder="1" applyAlignment="1">
      <alignment horizontal="left"/>
    </xf>
    <xf numFmtId="0" fontId="7" fillId="2" borderId="22" xfId="0" applyFont="1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0" borderId="8" xfId="0" applyBorder="1" applyAlignment="1">
      <alignment horizontal="left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3" fillId="4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0" fontId="1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12" fillId="3" borderId="22" xfId="0" applyFont="1" applyFill="1" applyBorder="1" applyAlignment="1">
      <alignment horizontal="left"/>
    </xf>
    <xf numFmtId="0" fontId="12" fillId="3" borderId="19" xfId="0" applyFont="1" applyFill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0" fontId="12" fillId="3" borderId="9" xfId="0" applyFont="1" applyFill="1" applyBorder="1" applyAlignment="1">
      <alignment horizontal="left"/>
    </xf>
    <xf numFmtId="0" fontId="12" fillId="3" borderId="3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0" fillId="2" borderId="2" xfId="0" applyFont="1" applyFill="1" applyBorder="1" applyAlignment="1">
      <alignment horizontal="left"/>
    </xf>
    <xf numFmtId="0" fontId="0" fillId="2" borderId="9" xfId="0" applyFont="1" applyFill="1" applyBorder="1" applyAlignment="1">
      <alignment horizontal="left"/>
    </xf>
    <xf numFmtId="0" fontId="0" fillId="2" borderId="3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workbookViewId="0">
      <selection activeCell="A25" sqref="A25:J25"/>
    </sheetView>
  </sheetViews>
  <sheetFormatPr defaultRowHeight="15" x14ac:dyDescent="0.25"/>
  <cols>
    <col min="6" max="8" width="13.140625" customWidth="1"/>
    <col min="9" max="10" width="12.85546875" customWidth="1"/>
  </cols>
  <sheetData>
    <row r="1" spans="1:10" ht="15" customHeight="1" x14ac:dyDescent="0.25">
      <c r="A1" s="76" t="s">
        <v>75</v>
      </c>
      <c r="B1" s="76"/>
      <c r="C1" s="76"/>
      <c r="D1" s="76"/>
      <c r="E1" s="76"/>
      <c r="F1" s="76"/>
      <c r="G1" s="76"/>
      <c r="H1" s="76"/>
      <c r="I1" s="76"/>
    </row>
    <row r="2" spans="1:10" ht="15" customHeight="1" x14ac:dyDescent="0.25">
      <c r="A2" s="77"/>
      <c r="B2" s="77"/>
      <c r="C2" s="77"/>
      <c r="D2" s="77"/>
      <c r="E2" s="77"/>
      <c r="F2" s="77"/>
      <c r="G2" s="77"/>
      <c r="H2" s="77"/>
      <c r="I2" s="77"/>
    </row>
    <row r="3" spans="1:10" x14ac:dyDescent="0.25">
      <c r="A3" s="66" t="s">
        <v>0</v>
      </c>
      <c r="B3" s="67"/>
      <c r="C3" s="67"/>
      <c r="D3" s="67"/>
      <c r="E3" s="68"/>
      <c r="F3" s="13" t="s">
        <v>1</v>
      </c>
      <c r="G3" s="15" t="s">
        <v>74</v>
      </c>
      <c r="H3" s="15" t="s">
        <v>74</v>
      </c>
      <c r="I3" s="15" t="s">
        <v>74</v>
      </c>
      <c r="J3" s="15" t="s">
        <v>74</v>
      </c>
    </row>
    <row r="4" spans="1:10" x14ac:dyDescent="0.25">
      <c r="A4" s="67"/>
      <c r="B4" s="67"/>
      <c r="C4" s="67"/>
      <c r="D4" s="67"/>
      <c r="E4" s="68"/>
      <c r="F4" s="13">
        <v>2020</v>
      </c>
      <c r="G4" s="25">
        <v>43921</v>
      </c>
      <c r="H4" s="25">
        <v>44012</v>
      </c>
      <c r="I4" s="25">
        <v>44104</v>
      </c>
      <c r="J4" s="25">
        <v>44179</v>
      </c>
    </row>
    <row r="5" spans="1:10" ht="15.75" thickBot="1" x14ac:dyDescent="0.3">
      <c r="A5" s="80" t="s">
        <v>2</v>
      </c>
      <c r="B5" s="81"/>
      <c r="C5" s="81"/>
      <c r="D5" s="81"/>
      <c r="E5" s="81"/>
      <c r="F5" s="23" t="s">
        <v>3</v>
      </c>
      <c r="G5" s="33"/>
      <c r="H5" s="33" t="s">
        <v>3</v>
      </c>
      <c r="I5" s="16" t="s">
        <v>3</v>
      </c>
      <c r="J5" s="16" t="s">
        <v>3</v>
      </c>
    </row>
    <row r="6" spans="1:10" ht="15.75" thickTop="1" x14ac:dyDescent="0.25">
      <c r="A6" s="62" t="s">
        <v>4</v>
      </c>
      <c r="B6" s="62"/>
      <c r="C6" s="62"/>
      <c r="D6" s="62"/>
      <c r="E6" s="62"/>
      <c r="F6" s="2">
        <v>325500</v>
      </c>
      <c r="G6" s="35">
        <v>325500</v>
      </c>
      <c r="H6" s="2">
        <v>325500</v>
      </c>
      <c r="I6" s="2">
        <v>325500</v>
      </c>
      <c r="J6" s="56">
        <v>314600</v>
      </c>
    </row>
    <row r="7" spans="1:10" x14ac:dyDescent="0.25">
      <c r="A7" s="62" t="s">
        <v>5</v>
      </c>
      <c r="B7" s="62"/>
      <c r="C7" s="62"/>
      <c r="D7" s="62"/>
      <c r="E7" s="62"/>
      <c r="F7" s="2">
        <v>37294</v>
      </c>
      <c r="G7" s="3">
        <v>37294</v>
      </c>
      <c r="H7" s="2">
        <v>37294</v>
      </c>
      <c r="I7" s="2">
        <v>37294</v>
      </c>
      <c r="J7" s="3">
        <v>37294</v>
      </c>
    </row>
    <row r="8" spans="1:10" ht="15.75" thickBot="1" x14ac:dyDescent="0.3">
      <c r="A8" s="69" t="s">
        <v>6</v>
      </c>
      <c r="B8" s="69"/>
      <c r="C8" s="69"/>
      <c r="D8" s="69"/>
      <c r="E8" s="69"/>
      <c r="F8" s="46">
        <v>28795</v>
      </c>
      <c r="G8" s="36">
        <v>28795</v>
      </c>
      <c r="H8" s="36">
        <v>28945</v>
      </c>
      <c r="I8" s="36">
        <v>29145</v>
      </c>
      <c r="J8" s="18">
        <v>29325</v>
      </c>
    </row>
    <row r="9" spans="1:10" ht="15.75" thickBot="1" x14ac:dyDescent="0.3">
      <c r="A9" s="63" t="s">
        <v>7</v>
      </c>
      <c r="B9" s="64"/>
      <c r="C9" s="64"/>
      <c r="D9" s="64"/>
      <c r="E9" s="64"/>
      <c r="F9" s="37">
        <f t="shared" ref="F9:G9" si="0">SUM(F6:F8)</f>
        <v>391589</v>
      </c>
      <c r="G9" s="37">
        <f t="shared" si="0"/>
        <v>391589</v>
      </c>
      <c r="H9" s="37">
        <f t="shared" ref="H9" si="1">SUM(H6:H8)</f>
        <v>391739</v>
      </c>
      <c r="I9" s="49">
        <f>SUM(I6:I8)</f>
        <v>391939</v>
      </c>
      <c r="J9" s="21">
        <f>SUM(J6:J8)</f>
        <v>381219</v>
      </c>
    </row>
    <row r="10" spans="1:10" x14ac:dyDescent="0.25">
      <c r="A10" s="65" t="s">
        <v>8</v>
      </c>
      <c r="B10" s="65"/>
      <c r="C10" s="65"/>
      <c r="D10" s="65"/>
      <c r="E10" s="65"/>
      <c r="F10" s="38">
        <v>3500</v>
      </c>
      <c r="G10" s="38">
        <v>3500</v>
      </c>
      <c r="H10" s="38">
        <v>3500</v>
      </c>
      <c r="I10" s="38">
        <v>3500</v>
      </c>
      <c r="J10" s="18">
        <v>15762</v>
      </c>
    </row>
    <row r="11" spans="1:10" x14ac:dyDescent="0.25">
      <c r="A11" s="62" t="s">
        <v>9</v>
      </c>
      <c r="B11" s="62"/>
      <c r="C11" s="62"/>
      <c r="D11" s="62"/>
      <c r="E11" s="62"/>
      <c r="F11" s="3">
        <v>38450</v>
      </c>
      <c r="G11" s="3">
        <v>38450</v>
      </c>
      <c r="H11" s="3">
        <v>38450</v>
      </c>
      <c r="I11" s="3">
        <v>39800</v>
      </c>
      <c r="J11" s="18">
        <v>39860</v>
      </c>
    </row>
    <row r="12" spans="1:10" x14ac:dyDescent="0.25">
      <c r="A12" s="62" t="s">
        <v>10</v>
      </c>
      <c r="B12" s="62"/>
      <c r="C12" s="62"/>
      <c r="D12" s="62"/>
      <c r="E12" s="62"/>
      <c r="F12" s="2">
        <v>3000</v>
      </c>
      <c r="G12" s="3">
        <v>3000</v>
      </c>
      <c r="H12" s="2">
        <v>3000</v>
      </c>
      <c r="I12" s="2">
        <v>3000</v>
      </c>
      <c r="J12" s="3">
        <v>3000</v>
      </c>
    </row>
    <row r="13" spans="1:10" x14ac:dyDescent="0.25">
      <c r="A13" s="70" t="s">
        <v>67</v>
      </c>
      <c r="B13" s="62"/>
      <c r="C13" s="62"/>
      <c r="D13" s="62"/>
      <c r="E13" s="62"/>
      <c r="F13" s="2">
        <v>200</v>
      </c>
      <c r="G13" s="3">
        <v>200</v>
      </c>
      <c r="H13" s="3">
        <v>200</v>
      </c>
      <c r="I13" s="2">
        <v>200</v>
      </c>
      <c r="J13" s="3">
        <v>200</v>
      </c>
    </row>
    <row r="14" spans="1:10" x14ac:dyDescent="0.25">
      <c r="A14" s="70" t="s">
        <v>11</v>
      </c>
      <c r="B14" s="62"/>
      <c r="C14" s="62"/>
      <c r="D14" s="62"/>
      <c r="E14" s="62"/>
      <c r="F14" s="2">
        <v>3650</v>
      </c>
      <c r="G14" s="3">
        <v>3650</v>
      </c>
      <c r="H14" s="3">
        <v>3650</v>
      </c>
      <c r="I14" s="2">
        <v>3650</v>
      </c>
      <c r="J14" s="18">
        <v>3850</v>
      </c>
    </row>
    <row r="15" spans="1:10" x14ac:dyDescent="0.25">
      <c r="A15" s="71" t="s">
        <v>72</v>
      </c>
      <c r="B15" s="62"/>
      <c r="C15" s="62"/>
      <c r="D15" s="62"/>
      <c r="E15" s="62"/>
      <c r="F15" s="3">
        <v>750</v>
      </c>
      <c r="G15" s="3">
        <v>750</v>
      </c>
      <c r="H15" s="3">
        <v>750</v>
      </c>
      <c r="I15" s="3">
        <v>750</v>
      </c>
      <c r="J15" s="3">
        <v>750</v>
      </c>
    </row>
    <row r="16" spans="1:10" x14ac:dyDescent="0.25">
      <c r="A16" s="62" t="s">
        <v>12</v>
      </c>
      <c r="B16" s="62"/>
      <c r="C16" s="62"/>
      <c r="D16" s="62"/>
      <c r="E16" s="62"/>
      <c r="F16" s="2">
        <v>200</v>
      </c>
      <c r="G16" s="3">
        <v>200</v>
      </c>
      <c r="H16" s="3">
        <v>200</v>
      </c>
      <c r="I16" s="2">
        <v>200</v>
      </c>
      <c r="J16" s="3">
        <v>200</v>
      </c>
    </row>
    <row r="17" spans="1:10" x14ac:dyDescent="0.25">
      <c r="A17" s="70" t="s">
        <v>68</v>
      </c>
      <c r="B17" s="62"/>
      <c r="C17" s="62"/>
      <c r="D17" s="62"/>
      <c r="E17" s="62"/>
      <c r="F17" s="2">
        <v>3700</v>
      </c>
      <c r="G17" s="3">
        <v>3700</v>
      </c>
      <c r="H17" s="3">
        <v>3700</v>
      </c>
      <c r="I17" s="3">
        <v>3860</v>
      </c>
      <c r="J17" s="3">
        <v>3860</v>
      </c>
    </row>
    <row r="18" spans="1:10" ht="15.75" thickBot="1" x14ac:dyDescent="0.3">
      <c r="A18" s="78" t="s">
        <v>70</v>
      </c>
      <c r="B18" s="79"/>
      <c r="C18" s="79"/>
      <c r="D18" s="79"/>
      <c r="E18" s="79"/>
      <c r="F18" s="46">
        <v>0</v>
      </c>
      <c r="G18" s="55">
        <v>0</v>
      </c>
      <c r="H18" s="36">
        <v>70</v>
      </c>
      <c r="I18" s="36">
        <v>70</v>
      </c>
      <c r="J18" s="3">
        <v>70</v>
      </c>
    </row>
    <row r="19" spans="1:10" ht="15.75" thickBot="1" x14ac:dyDescent="0.3">
      <c r="A19" s="63" t="s">
        <v>13</v>
      </c>
      <c r="B19" s="64"/>
      <c r="C19" s="64"/>
      <c r="D19" s="64"/>
      <c r="E19" s="64"/>
      <c r="F19" s="37">
        <f>SUM(F10:F18)</f>
        <v>53450</v>
      </c>
      <c r="G19" s="39">
        <f>SUM(G11:G18)</f>
        <v>49950</v>
      </c>
      <c r="H19" s="37">
        <f>SUM(H10:H18)</f>
        <v>53520</v>
      </c>
      <c r="I19" s="49">
        <f>SUM(I10:I18)</f>
        <v>55030</v>
      </c>
      <c r="J19" s="21">
        <f>SUM(J10:J18)</f>
        <v>67552</v>
      </c>
    </row>
    <row r="20" spans="1:10" x14ac:dyDescent="0.25">
      <c r="A20" s="65" t="s">
        <v>14</v>
      </c>
      <c r="B20" s="65"/>
      <c r="C20" s="65"/>
      <c r="D20" s="65"/>
      <c r="E20" s="65"/>
      <c r="F20" s="38">
        <v>682797</v>
      </c>
      <c r="G20" s="48">
        <v>751039</v>
      </c>
      <c r="H20" s="38">
        <v>753089</v>
      </c>
      <c r="I20" s="38">
        <v>755589</v>
      </c>
      <c r="J20" s="3">
        <v>807163</v>
      </c>
    </row>
    <row r="21" spans="1:10" ht="15.75" thickBot="1" x14ac:dyDescent="0.3">
      <c r="A21" s="69" t="s">
        <v>15</v>
      </c>
      <c r="B21" s="69"/>
      <c r="C21" s="69"/>
      <c r="D21" s="69"/>
      <c r="E21" s="69"/>
      <c r="F21" s="36">
        <v>494377</v>
      </c>
      <c r="G21" s="50">
        <v>561607</v>
      </c>
      <c r="H21" s="36">
        <v>561657</v>
      </c>
      <c r="I21" s="36">
        <v>564157</v>
      </c>
      <c r="J21" s="18">
        <v>564546</v>
      </c>
    </row>
    <row r="22" spans="1:10" ht="15.75" thickBot="1" x14ac:dyDescent="0.3">
      <c r="A22" s="63" t="s">
        <v>16</v>
      </c>
      <c r="B22" s="64"/>
      <c r="C22" s="64"/>
      <c r="D22" s="64"/>
      <c r="E22" s="64"/>
      <c r="F22" s="37">
        <v>682797</v>
      </c>
      <c r="G22" s="39">
        <v>751039</v>
      </c>
      <c r="H22" s="37">
        <v>753089</v>
      </c>
      <c r="I22" s="49">
        <v>755589</v>
      </c>
      <c r="J22" s="57">
        <v>807163</v>
      </c>
    </row>
    <row r="23" spans="1:10" ht="19.5" thickBot="1" x14ac:dyDescent="0.35">
      <c r="A23" s="84" t="s">
        <v>17</v>
      </c>
      <c r="B23" s="84"/>
      <c r="C23" s="84"/>
      <c r="D23" s="84"/>
      <c r="E23" s="84"/>
      <c r="F23" s="51">
        <v>1127836</v>
      </c>
      <c r="G23" s="40">
        <v>1196078</v>
      </c>
      <c r="H23" s="51">
        <v>1198348</v>
      </c>
      <c r="I23" s="51">
        <v>1202558</v>
      </c>
      <c r="J23" s="21">
        <f>SUM(J9+J19+J22)</f>
        <v>1255934</v>
      </c>
    </row>
    <row r="24" spans="1:10" ht="19.5" thickBot="1" x14ac:dyDescent="0.35">
      <c r="A24" s="85" t="s">
        <v>18</v>
      </c>
      <c r="B24" s="85"/>
      <c r="C24" s="85"/>
      <c r="D24" s="85"/>
      <c r="E24" s="85"/>
      <c r="F24" s="47">
        <v>45000</v>
      </c>
      <c r="G24" s="52">
        <v>45000</v>
      </c>
      <c r="H24" s="47">
        <v>45000</v>
      </c>
      <c r="I24" s="47">
        <v>45000</v>
      </c>
      <c r="J24" s="21">
        <v>45000</v>
      </c>
    </row>
    <row r="25" spans="1:10" s="12" customFormat="1" ht="19.5" thickBot="1" x14ac:dyDescent="0.35">
      <c r="A25" s="82" t="s">
        <v>19</v>
      </c>
      <c r="B25" s="83"/>
      <c r="C25" s="83"/>
      <c r="D25" s="83"/>
      <c r="E25" s="83"/>
      <c r="F25" s="53">
        <f t="shared" ref="F25" si="2">SUM(F23:F24)</f>
        <v>1172836</v>
      </c>
      <c r="G25" s="41">
        <v>1241078</v>
      </c>
      <c r="H25" s="53">
        <v>1243348</v>
      </c>
      <c r="I25" s="54">
        <v>1247558</v>
      </c>
      <c r="J25" s="54">
        <f>SUM(J23+J24)</f>
        <v>1300934</v>
      </c>
    </row>
    <row r="26" spans="1:10" s="12" customFormat="1" ht="18.75" x14ac:dyDescent="0.3">
      <c r="A26" s="9"/>
      <c r="B26" s="9"/>
      <c r="C26" s="9"/>
      <c r="D26" s="9"/>
      <c r="E26" s="9"/>
      <c r="F26" s="10"/>
      <c r="G26" s="10"/>
      <c r="H26" s="10"/>
      <c r="I26" s="10"/>
      <c r="J26" s="10"/>
    </row>
    <row r="27" spans="1:10" s="12" customFormat="1" ht="18.75" x14ac:dyDescent="0.3">
      <c r="A27" s="9"/>
      <c r="B27" s="9"/>
      <c r="C27" s="9"/>
      <c r="D27" s="9"/>
      <c r="E27" s="9"/>
      <c r="F27" s="10"/>
      <c r="G27" s="10"/>
      <c r="H27" s="10"/>
      <c r="I27" s="10"/>
      <c r="J27" s="10"/>
    </row>
    <row r="28" spans="1:10" s="12" customFormat="1" ht="18.75" x14ac:dyDescent="0.3">
      <c r="A28" s="9"/>
      <c r="B28" s="9"/>
      <c r="C28" s="9"/>
      <c r="D28" s="9"/>
      <c r="E28" s="9"/>
      <c r="F28" s="10"/>
      <c r="G28" s="10"/>
      <c r="H28" s="10"/>
      <c r="I28" s="10"/>
      <c r="J28" s="10"/>
    </row>
    <row r="29" spans="1:10" s="12" customFormat="1" ht="18.75" x14ac:dyDescent="0.3">
      <c r="A29" s="9"/>
      <c r="B29" s="9"/>
      <c r="C29" s="9"/>
      <c r="D29" s="9"/>
      <c r="E29" s="9"/>
      <c r="F29" s="10"/>
      <c r="G29" s="10"/>
      <c r="H29" s="10"/>
      <c r="I29" s="10"/>
      <c r="J29" s="10"/>
    </row>
    <row r="30" spans="1:10" ht="18.75" x14ac:dyDescent="0.3">
      <c r="A30" s="9"/>
      <c r="B30" s="9"/>
      <c r="C30" s="9"/>
      <c r="D30" s="9"/>
      <c r="E30" s="9"/>
      <c r="F30" s="10"/>
      <c r="G30" s="10"/>
      <c r="H30" s="10"/>
      <c r="I30" s="10"/>
      <c r="J30" s="10"/>
    </row>
    <row r="31" spans="1:10" ht="2.25" customHeight="1" x14ac:dyDescent="0.3">
      <c r="A31" s="9"/>
      <c r="B31" s="9"/>
      <c r="C31" s="9"/>
      <c r="D31" s="9"/>
      <c r="E31" s="9"/>
      <c r="F31" s="10"/>
      <c r="G31" s="10"/>
      <c r="H31" s="10"/>
      <c r="I31" s="10"/>
      <c r="J31" s="10"/>
    </row>
    <row r="32" spans="1:10" ht="18" hidden="1" customHeight="1" x14ac:dyDescent="0.3">
      <c r="A32" s="9"/>
      <c r="B32" s="9"/>
      <c r="C32" s="9"/>
      <c r="D32" s="9"/>
      <c r="E32" s="9"/>
      <c r="F32" s="10"/>
      <c r="G32" s="10"/>
      <c r="H32" s="10"/>
      <c r="I32" s="10"/>
      <c r="J32" s="10"/>
    </row>
    <row r="33" spans="1:10" ht="18.75" hidden="1" x14ac:dyDescent="0.3">
      <c r="A33" s="9"/>
      <c r="B33" s="9"/>
      <c r="C33" s="9"/>
      <c r="D33" s="9"/>
      <c r="E33" s="9"/>
      <c r="F33" s="10"/>
      <c r="G33" s="10"/>
      <c r="H33" s="10"/>
      <c r="I33" s="10"/>
      <c r="J33" s="10"/>
    </row>
    <row r="34" spans="1:10" ht="18.75" hidden="1" x14ac:dyDescent="0.3">
      <c r="A34" s="9"/>
      <c r="B34" s="9"/>
      <c r="C34" s="9"/>
      <c r="D34" s="9"/>
      <c r="E34" s="9"/>
      <c r="F34" s="10"/>
      <c r="G34" s="10"/>
      <c r="H34" s="10"/>
      <c r="I34" s="10"/>
      <c r="J34" s="10"/>
    </row>
    <row r="35" spans="1:10" ht="18.75" hidden="1" x14ac:dyDescent="0.3">
      <c r="A35" s="4"/>
      <c r="B35" s="4"/>
      <c r="C35" s="4"/>
      <c r="D35" s="4"/>
      <c r="E35" s="4"/>
      <c r="F35" s="5"/>
      <c r="G35" s="5"/>
      <c r="H35" s="5"/>
      <c r="I35" s="5"/>
      <c r="J35" s="5"/>
    </row>
    <row r="36" spans="1:10" x14ac:dyDescent="0.25">
      <c r="A36" s="66" t="s">
        <v>20</v>
      </c>
      <c r="B36" s="67"/>
      <c r="C36" s="67"/>
      <c r="D36" s="67"/>
      <c r="E36" s="68"/>
      <c r="F36" s="13" t="s">
        <v>1</v>
      </c>
      <c r="G36" s="23" t="s">
        <v>74</v>
      </c>
      <c r="H36" s="15" t="s">
        <v>74</v>
      </c>
      <c r="I36" s="15" t="s">
        <v>74</v>
      </c>
      <c r="J36" s="15" t="s">
        <v>74</v>
      </c>
    </row>
    <row r="37" spans="1:10" x14ac:dyDescent="0.25">
      <c r="A37" s="67"/>
      <c r="B37" s="67"/>
      <c r="C37" s="67"/>
      <c r="D37" s="67"/>
      <c r="E37" s="68"/>
      <c r="F37" s="13">
        <v>2020</v>
      </c>
      <c r="G37" s="43">
        <v>43921</v>
      </c>
      <c r="H37" s="25">
        <v>44012</v>
      </c>
      <c r="I37" s="25">
        <v>44104</v>
      </c>
      <c r="J37" s="25">
        <v>44179</v>
      </c>
    </row>
    <row r="38" spans="1:10" x14ac:dyDescent="0.25">
      <c r="A38" s="67" t="s">
        <v>2</v>
      </c>
      <c r="B38" s="67"/>
      <c r="C38" s="67"/>
      <c r="D38" s="67"/>
      <c r="E38" s="67"/>
      <c r="F38" s="30" t="s">
        <v>3</v>
      </c>
      <c r="G38" s="13"/>
      <c r="H38" s="13" t="s">
        <v>3</v>
      </c>
      <c r="I38" s="30" t="s">
        <v>3</v>
      </c>
      <c r="J38" s="31" t="s">
        <v>3</v>
      </c>
    </row>
    <row r="39" spans="1:10" x14ac:dyDescent="0.25">
      <c r="A39" s="62" t="s">
        <v>21</v>
      </c>
      <c r="B39" s="62"/>
      <c r="C39" s="62"/>
      <c r="D39" s="62"/>
      <c r="E39" s="62"/>
      <c r="F39" s="3">
        <v>500</v>
      </c>
      <c r="G39" s="3">
        <v>500</v>
      </c>
      <c r="H39" s="3">
        <v>500</v>
      </c>
      <c r="I39" s="3">
        <v>500</v>
      </c>
      <c r="J39" s="18">
        <v>1161</v>
      </c>
    </row>
    <row r="40" spans="1:10" x14ac:dyDescent="0.25">
      <c r="A40" s="62" t="s">
        <v>73</v>
      </c>
      <c r="B40" s="62"/>
      <c r="C40" s="62"/>
      <c r="D40" s="62"/>
      <c r="E40" s="62"/>
      <c r="F40" s="34">
        <v>0</v>
      </c>
      <c r="G40" s="3">
        <v>4000</v>
      </c>
      <c r="H40" s="34">
        <v>4000</v>
      </c>
      <c r="I40" s="34">
        <v>4000</v>
      </c>
      <c r="J40" s="34">
        <v>4000</v>
      </c>
    </row>
    <row r="41" spans="1:10" ht="18.75" x14ac:dyDescent="0.3">
      <c r="A41" s="73" t="s">
        <v>22</v>
      </c>
      <c r="B41" s="73"/>
      <c r="C41" s="73"/>
      <c r="D41" s="73"/>
      <c r="E41" s="73"/>
      <c r="F41" s="32">
        <v>500</v>
      </c>
      <c r="G41" s="42">
        <v>4500</v>
      </c>
      <c r="H41" s="32">
        <v>4500</v>
      </c>
      <c r="I41" s="32">
        <v>4500</v>
      </c>
      <c r="J41" s="32">
        <v>5161</v>
      </c>
    </row>
    <row r="42" spans="1:10" ht="18.75" x14ac:dyDescent="0.3">
      <c r="A42" s="4"/>
      <c r="B42" s="4"/>
      <c r="C42" s="4"/>
      <c r="D42" s="4"/>
      <c r="E42" s="4"/>
      <c r="F42" s="6"/>
      <c r="G42" s="6"/>
      <c r="H42" s="6"/>
      <c r="I42" s="6"/>
      <c r="J42" s="6"/>
    </row>
    <row r="43" spans="1:10" x14ac:dyDescent="0.25">
      <c r="A43" s="66" t="s">
        <v>23</v>
      </c>
      <c r="B43" s="67"/>
      <c r="C43" s="67"/>
      <c r="D43" s="67"/>
      <c r="E43" s="68"/>
      <c r="F43" s="13" t="s">
        <v>1</v>
      </c>
      <c r="G43" s="15" t="s">
        <v>74</v>
      </c>
      <c r="H43" s="15" t="s">
        <v>74</v>
      </c>
      <c r="I43" s="15" t="s">
        <v>74</v>
      </c>
      <c r="J43" s="15" t="s">
        <v>74</v>
      </c>
    </row>
    <row r="44" spans="1:10" x14ac:dyDescent="0.25">
      <c r="A44" s="67"/>
      <c r="B44" s="67"/>
      <c r="C44" s="67"/>
      <c r="D44" s="67"/>
      <c r="E44" s="68"/>
      <c r="F44" s="13">
        <v>2020</v>
      </c>
      <c r="G44" s="25">
        <v>43921</v>
      </c>
      <c r="H44" s="25">
        <v>44012</v>
      </c>
      <c r="I44" s="25">
        <v>44104</v>
      </c>
      <c r="J44" s="25">
        <v>44179</v>
      </c>
    </row>
    <row r="45" spans="1:10" x14ac:dyDescent="0.25">
      <c r="A45" s="67" t="s">
        <v>2</v>
      </c>
      <c r="B45" s="67"/>
      <c r="C45" s="67"/>
      <c r="D45" s="67"/>
      <c r="E45" s="67"/>
      <c r="F45" s="30" t="s">
        <v>3</v>
      </c>
      <c r="G45" s="30"/>
      <c r="H45" s="13" t="s">
        <v>3</v>
      </c>
      <c r="I45" s="30" t="s">
        <v>3</v>
      </c>
      <c r="J45" s="31" t="s">
        <v>3</v>
      </c>
    </row>
    <row r="46" spans="1:10" x14ac:dyDescent="0.25">
      <c r="A46" s="62" t="s">
        <v>24</v>
      </c>
      <c r="B46" s="62"/>
      <c r="C46" s="62"/>
      <c r="D46" s="62"/>
      <c r="E46" s="62"/>
      <c r="F46" s="2">
        <v>0</v>
      </c>
      <c r="G46" s="2">
        <v>10591</v>
      </c>
      <c r="H46" s="2">
        <v>10591</v>
      </c>
      <c r="I46" s="2">
        <v>10591</v>
      </c>
      <c r="J46" s="2">
        <v>10591</v>
      </c>
    </row>
    <row r="47" spans="1:10" x14ac:dyDescent="0.25">
      <c r="A47" s="62" t="s">
        <v>26</v>
      </c>
      <c r="B47" s="62"/>
      <c r="C47" s="62"/>
      <c r="D47" s="62"/>
      <c r="E47" s="62"/>
      <c r="F47" s="20">
        <v>117487</v>
      </c>
      <c r="G47" s="20">
        <v>117487</v>
      </c>
      <c r="H47" s="20">
        <v>117487</v>
      </c>
      <c r="I47" s="20">
        <v>117487</v>
      </c>
      <c r="J47" s="2">
        <v>24137</v>
      </c>
    </row>
    <row r="48" spans="1:10" x14ac:dyDescent="0.25">
      <c r="A48" s="62" t="s">
        <v>25</v>
      </c>
      <c r="B48" s="62"/>
      <c r="C48" s="62"/>
      <c r="D48" s="62"/>
      <c r="E48" s="62"/>
      <c r="F48" s="2">
        <v>24137</v>
      </c>
      <c r="G48" s="2">
        <v>24137</v>
      </c>
      <c r="H48" s="2">
        <v>24137</v>
      </c>
      <c r="I48" s="2">
        <v>24137</v>
      </c>
      <c r="J48" s="7">
        <v>50530</v>
      </c>
    </row>
    <row r="49" spans="1:10" x14ac:dyDescent="0.25">
      <c r="A49" s="62" t="s">
        <v>71</v>
      </c>
      <c r="B49" s="62"/>
      <c r="C49" s="62"/>
      <c r="D49" s="62"/>
      <c r="E49" s="62"/>
      <c r="F49" s="2">
        <v>0</v>
      </c>
      <c r="G49" s="2">
        <v>20530</v>
      </c>
      <c r="H49" s="3">
        <v>40530</v>
      </c>
      <c r="I49" s="7">
        <v>50530</v>
      </c>
      <c r="J49" s="59">
        <v>136656</v>
      </c>
    </row>
    <row r="50" spans="1:10" x14ac:dyDescent="0.25">
      <c r="A50" s="74" t="s">
        <v>27</v>
      </c>
      <c r="B50" s="74"/>
      <c r="C50" s="74"/>
      <c r="D50" s="74"/>
      <c r="E50" s="74"/>
      <c r="F50" s="21">
        <v>141624</v>
      </c>
      <c r="G50" s="21">
        <f>SUM(G46:G49)</f>
        <v>172745</v>
      </c>
      <c r="H50" s="21">
        <v>192745</v>
      </c>
      <c r="I50" s="21">
        <v>202745</v>
      </c>
      <c r="J50" s="21">
        <f>SUM(J46:J49)</f>
        <v>221914</v>
      </c>
    </row>
    <row r="51" spans="1:10" x14ac:dyDescent="0.25">
      <c r="A51" s="75" t="s">
        <v>77</v>
      </c>
      <c r="B51" s="74"/>
      <c r="C51" s="74"/>
      <c r="D51" s="74"/>
      <c r="E51" s="74"/>
      <c r="F51" s="58">
        <v>0</v>
      </c>
      <c r="G51" s="58">
        <v>0</v>
      </c>
      <c r="H51" s="58">
        <v>0</v>
      </c>
      <c r="I51" s="58">
        <v>0</v>
      </c>
      <c r="J51" s="58">
        <v>17501</v>
      </c>
    </row>
    <row r="52" spans="1:10" ht="18.75" x14ac:dyDescent="0.3">
      <c r="A52" s="73" t="s">
        <v>28</v>
      </c>
      <c r="B52" s="73"/>
      <c r="C52" s="73"/>
      <c r="D52" s="73"/>
      <c r="E52" s="73"/>
      <c r="F52" s="27">
        <v>141624</v>
      </c>
      <c r="G52" s="27">
        <v>172745</v>
      </c>
      <c r="H52" s="27">
        <v>192745</v>
      </c>
      <c r="I52" s="27">
        <v>202745</v>
      </c>
      <c r="J52" s="27">
        <f>SUM(J50+J51)</f>
        <v>239415</v>
      </c>
    </row>
    <row r="53" spans="1:10" ht="21" x14ac:dyDescent="0.35">
      <c r="A53" s="72" t="s">
        <v>29</v>
      </c>
      <c r="B53" s="72"/>
      <c r="C53" s="72"/>
      <c r="D53" s="72"/>
      <c r="E53" s="72"/>
      <c r="F53" s="29">
        <f>SUM(F25,F41,F52,)</f>
        <v>1314960</v>
      </c>
      <c r="G53" s="29">
        <v>1418323</v>
      </c>
      <c r="H53" s="29">
        <f>SUM(H25,H41,H52,)</f>
        <v>1440593</v>
      </c>
      <c r="I53" s="29">
        <v>1454803</v>
      </c>
      <c r="J53" s="29">
        <f>SUM(J25+J41+J52)</f>
        <v>1545510</v>
      </c>
    </row>
  </sheetData>
  <mergeCells count="38">
    <mergeCell ref="A1:I2"/>
    <mergeCell ref="A18:E18"/>
    <mergeCell ref="A49:E49"/>
    <mergeCell ref="A3:E4"/>
    <mergeCell ref="A5:E5"/>
    <mergeCell ref="A6:E6"/>
    <mergeCell ref="A25:E25"/>
    <mergeCell ref="A23:E23"/>
    <mergeCell ref="A24:E24"/>
    <mergeCell ref="A16:E16"/>
    <mergeCell ref="A17:E17"/>
    <mergeCell ref="A21:E21"/>
    <mergeCell ref="A22:E22"/>
    <mergeCell ref="A7:E7"/>
    <mergeCell ref="A39:E39"/>
    <mergeCell ref="A38:E38"/>
    <mergeCell ref="A53:E53"/>
    <mergeCell ref="A41:E41"/>
    <mergeCell ref="A43:E44"/>
    <mergeCell ref="A45:E45"/>
    <mergeCell ref="A46:E46"/>
    <mergeCell ref="A47:E47"/>
    <mergeCell ref="A50:E50"/>
    <mergeCell ref="A52:E52"/>
    <mergeCell ref="A48:E48"/>
    <mergeCell ref="A51:E51"/>
    <mergeCell ref="A40:E40"/>
    <mergeCell ref="A19:E19"/>
    <mergeCell ref="A20:E20"/>
    <mergeCell ref="A36:E37"/>
    <mergeCell ref="A8:E8"/>
    <mergeCell ref="A9:E9"/>
    <mergeCell ref="A10:E10"/>
    <mergeCell ref="A11:E11"/>
    <mergeCell ref="A12:E12"/>
    <mergeCell ref="A13:E13"/>
    <mergeCell ref="A14:E14"/>
    <mergeCell ref="A15:E15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topLeftCell="A30" workbookViewId="0">
      <selection activeCell="L48" sqref="L48"/>
    </sheetView>
  </sheetViews>
  <sheetFormatPr defaultRowHeight="15" x14ac:dyDescent="0.25"/>
  <cols>
    <col min="6" max="8" width="13" customWidth="1"/>
    <col min="9" max="10" width="14.28515625" customWidth="1"/>
    <col min="11" max="11" width="11.42578125" customWidth="1"/>
    <col min="16" max="16" width="21" customWidth="1"/>
  </cols>
  <sheetData>
    <row r="1" spans="1:16" ht="15" customHeight="1" x14ac:dyDescent="0.35">
      <c r="A1" s="76" t="s">
        <v>76</v>
      </c>
      <c r="B1" s="76"/>
      <c r="C1" s="76"/>
      <c r="D1" s="76"/>
      <c r="E1" s="76"/>
      <c r="F1" s="76"/>
      <c r="G1" s="76"/>
      <c r="H1" s="76"/>
      <c r="I1" s="76"/>
      <c r="J1" s="19"/>
      <c r="K1" s="19"/>
    </row>
    <row r="2" spans="1:16" ht="15.75" customHeight="1" x14ac:dyDescent="0.35">
      <c r="A2" s="76"/>
      <c r="B2" s="76"/>
      <c r="C2" s="76"/>
      <c r="D2" s="76"/>
      <c r="E2" s="76"/>
      <c r="F2" s="76"/>
      <c r="G2" s="76"/>
      <c r="H2" s="76"/>
      <c r="I2" s="76"/>
      <c r="J2" s="19"/>
      <c r="K2" s="19"/>
    </row>
    <row r="3" spans="1:16" x14ac:dyDescent="0.25">
      <c r="A3" s="66" t="s">
        <v>30</v>
      </c>
      <c r="B3" s="67"/>
      <c r="C3" s="67"/>
      <c r="D3" s="67"/>
      <c r="E3" s="68"/>
      <c r="F3" s="13" t="s">
        <v>1</v>
      </c>
      <c r="G3" s="15" t="s">
        <v>74</v>
      </c>
      <c r="H3" s="15" t="s">
        <v>74</v>
      </c>
      <c r="I3" s="15" t="s">
        <v>74</v>
      </c>
      <c r="J3" s="15" t="s">
        <v>74</v>
      </c>
    </row>
    <row r="4" spans="1:16" ht="15.75" thickBot="1" x14ac:dyDescent="0.3">
      <c r="A4" s="86"/>
      <c r="B4" s="86"/>
      <c r="C4" s="86"/>
      <c r="D4" s="86"/>
      <c r="E4" s="87"/>
      <c r="F4" s="13">
        <v>2020</v>
      </c>
      <c r="G4" s="25">
        <v>43921</v>
      </c>
      <c r="H4" s="25">
        <v>44012</v>
      </c>
      <c r="I4" s="25">
        <v>44104</v>
      </c>
      <c r="J4" s="25">
        <v>44179</v>
      </c>
    </row>
    <row r="5" spans="1:16" ht="15.75" thickTop="1" x14ac:dyDescent="0.25">
      <c r="A5" s="88" t="s">
        <v>2</v>
      </c>
      <c r="B5" s="89"/>
      <c r="C5" s="89"/>
      <c r="D5" s="89"/>
      <c r="E5" s="89"/>
      <c r="F5" s="13" t="s">
        <v>3</v>
      </c>
      <c r="G5" s="24"/>
      <c r="H5" s="24" t="s">
        <v>3</v>
      </c>
      <c r="I5" s="1" t="s">
        <v>3</v>
      </c>
      <c r="J5" s="1" t="s">
        <v>3</v>
      </c>
    </row>
    <row r="6" spans="1:16" x14ac:dyDescent="0.25">
      <c r="A6" s="93" t="s">
        <v>31</v>
      </c>
      <c r="B6" s="93"/>
      <c r="C6" s="93"/>
      <c r="D6" s="93"/>
      <c r="E6" s="93"/>
      <c r="F6" s="7">
        <v>85140</v>
      </c>
      <c r="G6" s="7">
        <v>85334</v>
      </c>
      <c r="H6" s="7">
        <v>87334</v>
      </c>
      <c r="I6" s="7">
        <v>87334</v>
      </c>
      <c r="J6" s="60">
        <v>99261</v>
      </c>
    </row>
    <row r="7" spans="1:16" x14ac:dyDescent="0.25">
      <c r="A7" s="96" t="s">
        <v>32</v>
      </c>
      <c r="B7" s="97"/>
      <c r="C7" s="97"/>
      <c r="D7" s="97"/>
      <c r="E7" s="98"/>
      <c r="F7" s="7">
        <v>3600</v>
      </c>
      <c r="G7" s="7">
        <v>3660</v>
      </c>
      <c r="H7" s="7">
        <v>3660</v>
      </c>
      <c r="I7" s="7">
        <v>3810</v>
      </c>
      <c r="J7" s="7">
        <v>3810</v>
      </c>
    </row>
    <row r="8" spans="1:16" x14ac:dyDescent="0.25">
      <c r="A8" s="94" t="s">
        <v>33</v>
      </c>
      <c r="B8" s="94"/>
      <c r="C8" s="94"/>
      <c r="D8" s="94"/>
      <c r="E8" s="94"/>
      <c r="F8" s="3">
        <v>4550</v>
      </c>
      <c r="G8" s="3">
        <v>4562</v>
      </c>
      <c r="H8" s="3">
        <v>4562</v>
      </c>
      <c r="I8" s="3">
        <v>4662</v>
      </c>
      <c r="J8" s="18">
        <v>5348</v>
      </c>
    </row>
    <row r="9" spans="1:16" x14ac:dyDescent="0.25">
      <c r="A9" s="94" t="s">
        <v>34</v>
      </c>
      <c r="B9" s="94"/>
      <c r="C9" s="94"/>
      <c r="D9" s="94"/>
      <c r="E9" s="94"/>
      <c r="F9" s="3">
        <v>4400</v>
      </c>
      <c r="G9" s="3">
        <v>4400</v>
      </c>
      <c r="H9" s="3">
        <v>4400</v>
      </c>
      <c r="I9" s="3">
        <v>4400</v>
      </c>
      <c r="J9" s="18">
        <v>4588</v>
      </c>
    </row>
    <row r="10" spans="1:16" x14ac:dyDescent="0.25">
      <c r="A10" s="94" t="s">
        <v>35</v>
      </c>
      <c r="B10" s="94"/>
      <c r="C10" s="94"/>
      <c r="D10" s="94"/>
      <c r="E10" s="94"/>
      <c r="F10" s="3">
        <v>23540</v>
      </c>
      <c r="G10" s="3">
        <v>23571</v>
      </c>
      <c r="H10" s="3">
        <v>23571</v>
      </c>
      <c r="I10" s="3">
        <v>23781</v>
      </c>
      <c r="J10" s="18">
        <v>27516</v>
      </c>
    </row>
    <row r="11" spans="1:16" x14ac:dyDescent="0.25">
      <c r="A11" s="94" t="s">
        <v>36</v>
      </c>
      <c r="B11" s="94"/>
      <c r="C11" s="94"/>
      <c r="D11" s="94"/>
      <c r="E11" s="94"/>
      <c r="F11" s="3">
        <v>600</v>
      </c>
      <c r="G11" s="3">
        <v>600</v>
      </c>
      <c r="H11" s="3">
        <v>600</v>
      </c>
      <c r="I11" s="3">
        <v>600</v>
      </c>
      <c r="J11" s="18">
        <v>630</v>
      </c>
    </row>
    <row r="12" spans="1:16" x14ac:dyDescent="0.25">
      <c r="A12" s="94" t="s">
        <v>37</v>
      </c>
      <c r="B12" s="94"/>
      <c r="C12" s="94"/>
      <c r="D12" s="94"/>
      <c r="E12" s="94"/>
      <c r="F12" s="3">
        <v>430</v>
      </c>
      <c r="G12" s="3">
        <v>430</v>
      </c>
      <c r="H12" s="3">
        <v>430</v>
      </c>
      <c r="I12" s="3">
        <v>430</v>
      </c>
      <c r="J12" s="3">
        <v>430</v>
      </c>
      <c r="P12" s="12"/>
    </row>
    <row r="13" spans="1:16" x14ac:dyDescent="0.25">
      <c r="A13" s="94" t="s">
        <v>38</v>
      </c>
      <c r="B13" s="94"/>
      <c r="C13" s="94"/>
      <c r="D13" s="94"/>
      <c r="E13" s="94"/>
      <c r="F13" s="3">
        <v>15550</v>
      </c>
      <c r="G13" s="7">
        <v>16135</v>
      </c>
      <c r="H13" s="3">
        <v>16135</v>
      </c>
      <c r="I13" s="3">
        <v>16135</v>
      </c>
      <c r="J13" s="18">
        <v>20925</v>
      </c>
      <c r="P13" s="12"/>
    </row>
    <row r="14" spans="1:16" x14ac:dyDescent="0.25">
      <c r="A14" s="94" t="s">
        <v>39</v>
      </c>
      <c r="B14" s="94"/>
      <c r="C14" s="94"/>
      <c r="D14" s="94"/>
      <c r="E14" s="94"/>
      <c r="F14" s="3">
        <v>44415</v>
      </c>
      <c r="G14" s="7">
        <v>49536</v>
      </c>
      <c r="H14" s="3">
        <v>53606</v>
      </c>
      <c r="I14" s="3">
        <v>54606</v>
      </c>
      <c r="J14" s="18">
        <v>62223.8</v>
      </c>
    </row>
    <row r="15" spans="1:16" x14ac:dyDescent="0.25">
      <c r="A15" s="93" t="s">
        <v>40</v>
      </c>
      <c r="B15" s="93"/>
      <c r="C15" s="93"/>
      <c r="D15" s="93"/>
      <c r="E15" s="93"/>
      <c r="F15" s="7">
        <v>12620</v>
      </c>
      <c r="G15" s="7">
        <v>12640</v>
      </c>
      <c r="H15" s="7">
        <v>12640</v>
      </c>
      <c r="I15" s="7">
        <v>12640</v>
      </c>
      <c r="J15" s="26">
        <v>13640</v>
      </c>
    </row>
    <row r="16" spans="1:16" x14ac:dyDescent="0.25">
      <c r="A16" s="94" t="s">
        <v>41</v>
      </c>
      <c r="B16" s="94"/>
      <c r="C16" s="94"/>
      <c r="D16" s="94"/>
      <c r="E16" s="94"/>
      <c r="F16" s="3">
        <v>30437</v>
      </c>
      <c r="G16" s="3">
        <v>30467</v>
      </c>
      <c r="H16" s="3">
        <v>30467</v>
      </c>
      <c r="I16" s="44">
        <v>33467</v>
      </c>
      <c r="J16" s="28">
        <v>34267</v>
      </c>
    </row>
    <row r="17" spans="1:16" x14ac:dyDescent="0.25">
      <c r="A17" s="94" t="s">
        <v>42</v>
      </c>
      <c r="B17" s="94"/>
      <c r="C17" s="94"/>
      <c r="D17" s="94"/>
      <c r="E17" s="94"/>
      <c r="F17" s="3">
        <v>1080</v>
      </c>
      <c r="G17" s="3">
        <v>1080</v>
      </c>
      <c r="H17" s="3">
        <v>1080</v>
      </c>
      <c r="I17" s="3">
        <v>1080</v>
      </c>
      <c r="J17" s="3">
        <v>1080</v>
      </c>
    </row>
    <row r="18" spans="1:16" x14ac:dyDescent="0.25">
      <c r="A18" s="94" t="s">
        <v>43</v>
      </c>
      <c r="B18" s="94"/>
      <c r="C18" s="94"/>
      <c r="D18" s="94"/>
      <c r="E18" s="94"/>
      <c r="F18" s="3">
        <v>84500</v>
      </c>
      <c r="G18" s="45">
        <v>96478</v>
      </c>
      <c r="H18" s="3">
        <v>106928</v>
      </c>
      <c r="I18" s="3">
        <v>114678</v>
      </c>
      <c r="J18" s="18">
        <v>136708.20000000001</v>
      </c>
    </row>
    <row r="19" spans="1:16" x14ac:dyDescent="0.25">
      <c r="A19" s="94" t="s">
        <v>44</v>
      </c>
      <c r="B19" s="94"/>
      <c r="C19" s="94"/>
      <c r="D19" s="94"/>
      <c r="E19" s="94"/>
      <c r="F19" s="3">
        <v>2300</v>
      </c>
      <c r="G19" s="3">
        <v>2300</v>
      </c>
      <c r="H19" s="3">
        <v>3000</v>
      </c>
      <c r="I19" s="3">
        <v>3000</v>
      </c>
      <c r="J19" s="3">
        <v>3000</v>
      </c>
    </row>
    <row r="20" spans="1:16" x14ac:dyDescent="0.25">
      <c r="A20" s="94" t="s">
        <v>45</v>
      </c>
      <c r="B20" s="94"/>
      <c r="C20" s="94"/>
      <c r="D20" s="94"/>
      <c r="E20" s="94"/>
      <c r="F20" s="3">
        <v>10200</v>
      </c>
      <c r="G20" s="3">
        <v>10400</v>
      </c>
      <c r="H20" s="3">
        <v>10400</v>
      </c>
      <c r="I20" s="3">
        <v>10600</v>
      </c>
      <c r="J20" s="3">
        <v>10600</v>
      </c>
    </row>
    <row r="21" spans="1:16" x14ac:dyDescent="0.25">
      <c r="A21" s="94" t="s">
        <v>46</v>
      </c>
      <c r="B21" s="94"/>
      <c r="C21" s="94"/>
      <c r="D21" s="94"/>
      <c r="E21" s="94"/>
      <c r="F21" s="3">
        <v>1500</v>
      </c>
      <c r="G21" s="3">
        <v>1500</v>
      </c>
      <c r="H21" s="3">
        <v>1500</v>
      </c>
      <c r="I21" s="3">
        <v>1500</v>
      </c>
      <c r="J21" s="3">
        <v>1500</v>
      </c>
    </row>
    <row r="22" spans="1:16" ht="15.75" thickBot="1" x14ac:dyDescent="0.3">
      <c r="A22" s="94" t="s">
        <v>47</v>
      </c>
      <c r="B22" s="94"/>
      <c r="C22" s="94"/>
      <c r="D22" s="94"/>
      <c r="E22" s="94"/>
      <c r="F22" s="3">
        <v>4500</v>
      </c>
      <c r="G22" s="44">
        <v>4500</v>
      </c>
      <c r="H22" s="3">
        <v>4500</v>
      </c>
      <c r="I22" s="3">
        <v>4500</v>
      </c>
      <c r="J22" s="3">
        <v>4500</v>
      </c>
    </row>
    <row r="23" spans="1:16" ht="19.5" thickTop="1" x14ac:dyDescent="0.3">
      <c r="A23" s="95" t="s">
        <v>48</v>
      </c>
      <c r="B23" s="95"/>
      <c r="C23" s="95"/>
      <c r="D23" s="95"/>
      <c r="E23" s="95"/>
      <c r="F23" s="22">
        <v>329362</v>
      </c>
      <c r="G23" s="22">
        <f>SUM(G6:G22)</f>
        <v>347593</v>
      </c>
      <c r="H23" s="22">
        <f>SUM(H6:H22)</f>
        <v>364813</v>
      </c>
      <c r="I23" s="22">
        <f>SUM(I6:I22)</f>
        <v>377223</v>
      </c>
      <c r="J23" s="61">
        <f>SUM(J6:J22)</f>
        <v>430027</v>
      </c>
    </row>
    <row r="24" spans="1:16" ht="18.75" x14ac:dyDescent="0.3">
      <c r="A24" s="95" t="s">
        <v>49</v>
      </c>
      <c r="B24" s="95"/>
      <c r="C24" s="95"/>
      <c r="D24" s="95"/>
      <c r="E24" s="95"/>
      <c r="F24" s="22">
        <v>757021</v>
      </c>
      <c r="G24" s="22">
        <v>825153</v>
      </c>
      <c r="H24" s="22">
        <v>825203</v>
      </c>
      <c r="I24" s="22">
        <v>824003</v>
      </c>
      <c r="J24" s="22">
        <f>SUM(J27+J28+J26+J25)</f>
        <v>793076</v>
      </c>
    </row>
    <row r="25" spans="1:16" x14ac:dyDescent="0.25">
      <c r="A25" s="62" t="s">
        <v>50</v>
      </c>
      <c r="B25" s="62"/>
      <c r="C25" s="62"/>
      <c r="D25" s="62"/>
      <c r="E25" s="62"/>
      <c r="F25" s="2">
        <v>217644</v>
      </c>
      <c r="G25" s="3">
        <v>217644</v>
      </c>
      <c r="H25" s="3">
        <v>217644</v>
      </c>
      <c r="I25" s="3">
        <v>217644</v>
      </c>
      <c r="J25" s="18">
        <v>188484</v>
      </c>
    </row>
    <row r="26" spans="1:16" x14ac:dyDescent="0.25">
      <c r="A26" s="62" t="s">
        <v>51</v>
      </c>
      <c r="B26" s="62"/>
      <c r="C26" s="62"/>
      <c r="D26" s="62"/>
      <c r="E26" s="62"/>
      <c r="F26" s="3">
        <v>494377</v>
      </c>
      <c r="G26" s="3">
        <v>561407</v>
      </c>
      <c r="H26" s="3">
        <v>561457</v>
      </c>
      <c r="I26" s="3">
        <v>560257</v>
      </c>
      <c r="J26" s="18">
        <v>558490</v>
      </c>
    </row>
    <row r="27" spans="1:16" x14ac:dyDescent="0.25">
      <c r="A27" s="62" t="s">
        <v>52</v>
      </c>
      <c r="B27" s="62"/>
      <c r="C27" s="62"/>
      <c r="D27" s="62"/>
      <c r="E27" s="62"/>
      <c r="F27" s="2">
        <v>45000</v>
      </c>
      <c r="G27" s="3">
        <v>45000</v>
      </c>
      <c r="H27" s="3">
        <v>45000</v>
      </c>
      <c r="I27" s="3">
        <v>45000</v>
      </c>
      <c r="J27" s="3">
        <v>45000</v>
      </c>
    </row>
    <row r="28" spans="1:16" x14ac:dyDescent="0.25">
      <c r="A28" s="62" t="s">
        <v>53</v>
      </c>
      <c r="B28" s="62"/>
      <c r="C28" s="62"/>
      <c r="D28" s="62"/>
      <c r="E28" s="62"/>
      <c r="F28" s="2">
        <v>0</v>
      </c>
      <c r="G28" s="3">
        <v>1102</v>
      </c>
      <c r="H28" s="2">
        <v>1102</v>
      </c>
      <c r="I28" s="3">
        <v>1102</v>
      </c>
      <c r="J28" s="3">
        <v>1102</v>
      </c>
    </row>
    <row r="29" spans="1:16" ht="18.75" x14ac:dyDescent="0.3">
      <c r="A29" s="90" t="s">
        <v>54</v>
      </c>
      <c r="B29" s="91"/>
      <c r="C29" s="91"/>
      <c r="D29" s="91"/>
      <c r="E29" s="92"/>
      <c r="F29" s="32">
        <f t="shared" ref="F29:G29" si="0">SUM(F23:F24)</f>
        <v>1086383</v>
      </c>
      <c r="G29" s="32">
        <f t="shared" si="0"/>
        <v>1172746</v>
      </c>
      <c r="H29" s="32">
        <f t="shared" ref="H29" si="1">SUM(H23:H24)</f>
        <v>1190016</v>
      </c>
      <c r="I29" s="32">
        <v>1201226</v>
      </c>
      <c r="J29" s="32">
        <f>SUM(J23+J24)</f>
        <v>1223103</v>
      </c>
    </row>
    <row r="30" spans="1:16" s="12" customFormat="1" ht="18" customHeight="1" x14ac:dyDescent="0.3">
      <c r="A30" s="11"/>
      <c r="B30" s="11"/>
      <c r="C30" s="11"/>
      <c r="D30" s="11"/>
      <c r="E30" s="11"/>
      <c r="F30" s="10"/>
      <c r="G30" s="10"/>
      <c r="H30" s="10"/>
      <c r="I30" s="10"/>
      <c r="J30" s="10"/>
      <c r="P30"/>
    </row>
    <row r="31" spans="1:16" s="12" customFormat="1" ht="18.75" hidden="1" x14ac:dyDescent="0.3">
      <c r="A31" s="11"/>
      <c r="B31" s="11"/>
      <c r="C31" s="11"/>
      <c r="D31" s="11"/>
      <c r="E31" s="11"/>
      <c r="F31" s="10"/>
      <c r="G31" s="10"/>
      <c r="H31" s="10"/>
      <c r="I31" s="10"/>
      <c r="J31" s="10"/>
      <c r="P31"/>
    </row>
    <row r="32" spans="1:16" hidden="1" x14ac:dyDescent="0.25"/>
    <row r="35" spans="1:10" x14ac:dyDescent="0.25">
      <c r="A35" s="66" t="s">
        <v>55</v>
      </c>
      <c r="B35" s="66"/>
      <c r="C35" s="66"/>
      <c r="D35" s="66"/>
      <c r="E35" s="66"/>
      <c r="F35" s="13" t="s">
        <v>1</v>
      </c>
      <c r="G35" s="15" t="s">
        <v>74</v>
      </c>
      <c r="H35" s="15" t="s">
        <v>74</v>
      </c>
      <c r="I35" s="15" t="s">
        <v>74</v>
      </c>
      <c r="J35" s="15" t="s">
        <v>74</v>
      </c>
    </row>
    <row r="36" spans="1:10" x14ac:dyDescent="0.25">
      <c r="A36" s="66"/>
      <c r="B36" s="66"/>
      <c r="C36" s="66"/>
      <c r="D36" s="66"/>
      <c r="E36" s="66"/>
      <c r="F36" s="13">
        <v>2020</v>
      </c>
      <c r="G36" s="25">
        <v>43921</v>
      </c>
      <c r="H36" s="25">
        <v>44012</v>
      </c>
      <c r="I36" s="25">
        <v>44104</v>
      </c>
      <c r="J36" s="25">
        <v>44179</v>
      </c>
    </row>
    <row r="37" spans="1:10" x14ac:dyDescent="0.25">
      <c r="A37" s="67" t="s">
        <v>2</v>
      </c>
      <c r="B37" s="67"/>
      <c r="C37" s="67"/>
      <c r="D37" s="67"/>
      <c r="E37" s="67"/>
      <c r="F37" s="30" t="s">
        <v>3</v>
      </c>
      <c r="G37" s="1"/>
      <c r="H37" s="24" t="s">
        <v>3</v>
      </c>
      <c r="I37" s="30" t="s">
        <v>3</v>
      </c>
      <c r="J37" s="31" t="s">
        <v>3</v>
      </c>
    </row>
    <row r="38" spans="1:10" x14ac:dyDescent="0.25">
      <c r="A38" s="62" t="s">
        <v>56</v>
      </c>
      <c r="B38" s="62"/>
      <c r="C38" s="62"/>
      <c r="D38" s="62"/>
      <c r="E38" s="62"/>
      <c r="F38" s="2">
        <v>11000</v>
      </c>
      <c r="G38" s="2">
        <v>11000</v>
      </c>
      <c r="H38" s="2">
        <v>11000</v>
      </c>
      <c r="I38" s="3">
        <v>11000</v>
      </c>
      <c r="J38" s="18">
        <v>11661</v>
      </c>
    </row>
    <row r="39" spans="1:10" x14ac:dyDescent="0.25">
      <c r="A39" s="62" t="s">
        <v>66</v>
      </c>
      <c r="B39" s="62"/>
      <c r="C39" s="62"/>
      <c r="D39" s="62"/>
      <c r="E39" s="62"/>
      <c r="F39" s="2">
        <v>19920</v>
      </c>
      <c r="G39" s="2">
        <v>21920</v>
      </c>
      <c r="H39" s="2">
        <v>21920</v>
      </c>
      <c r="I39" s="3">
        <v>21920</v>
      </c>
      <c r="J39" s="3">
        <v>21920</v>
      </c>
    </row>
    <row r="40" spans="1:10" x14ac:dyDescent="0.25">
      <c r="A40" s="62" t="s">
        <v>57</v>
      </c>
      <c r="B40" s="62"/>
      <c r="C40" s="62"/>
      <c r="D40" s="62"/>
      <c r="E40" s="62"/>
      <c r="F40" s="2">
        <v>61170</v>
      </c>
      <c r="G40" s="2">
        <v>61170</v>
      </c>
      <c r="H40" s="2">
        <v>61170</v>
      </c>
      <c r="I40" s="3">
        <v>61170</v>
      </c>
      <c r="J40" s="3">
        <v>61170</v>
      </c>
    </row>
    <row r="41" spans="1:10" x14ac:dyDescent="0.25">
      <c r="A41" s="62" t="s">
        <v>58</v>
      </c>
      <c r="B41" s="62"/>
      <c r="C41" s="62"/>
      <c r="D41" s="62"/>
      <c r="E41" s="62"/>
      <c r="F41" s="2">
        <v>0</v>
      </c>
      <c r="G41" s="2">
        <v>3000</v>
      </c>
      <c r="H41" s="3">
        <v>5000</v>
      </c>
      <c r="I41" s="3">
        <v>5000</v>
      </c>
      <c r="J41" s="3">
        <v>5000</v>
      </c>
    </row>
    <row r="42" spans="1:10" x14ac:dyDescent="0.25">
      <c r="A42" s="62" t="s">
        <v>59</v>
      </c>
      <c r="B42" s="62"/>
      <c r="C42" s="62"/>
      <c r="D42" s="62"/>
      <c r="E42" s="62"/>
      <c r="F42" s="2">
        <v>113450</v>
      </c>
      <c r="G42" s="3">
        <v>125450</v>
      </c>
      <c r="H42" s="3">
        <v>125450</v>
      </c>
      <c r="I42" s="3">
        <v>125450</v>
      </c>
      <c r="J42" s="18">
        <v>193619</v>
      </c>
    </row>
    <row r="43" spans="1:10" x14ac:dyDescent="0.25">
      <c r="A43" s="62" t="s">
        <v>65</v>
      </c>
      <c r="B43" s="62"/>
      <c r="C43" s="62"/>
      <c r="D43" s="62"/>
      <c r="E43" s="62"/>
      <c r="F43" s="2">
        <v>5037</v>
      </c>
      <c r="G43" s="2">
        <v>5037</v>
      </c>
      <c r="H43" s="3">
        <v>8037</v>
      </c>
      <c r="I43" s="3">
        <v>11037</v>
      </c>
      <c r="J43" s="3">
        <v>11037</v>
      </c>
    </row>
    <row r="44" spans="1:10" x14ac:dyDescent="0.25">
      <c r="A44" s="62" t="s">
        <v>69</v>
      </c>
      <c r="B44" s="62"/>
      <c r="C44" s="62"/>
      <c r="D44" s="62"/>
      <c r="E44" s="62"/>
      <c r="F44" s="2">
        <v>0</v>
      </c>
      <c r="G44" s="2">
        <v>0</v>
      </c>
      <c r="H44" s="2">
        <v>0</v>
      </c>
      <c r="I44" s="3">
        <v>0</v>
      </c>
      <c r="J44" s="3">
        <v>0</v>
      </c>
    </row>
    <row r="45" spans="1:10" ht="18.75" x14ac:dyDescent="0.3">
      <c r="A45" s="90" t="s">
        <v>60</v>
      </c>
      <c r="B45" s="91"/>
      <c r="C45" s="91"/>
      <c r="D45" s="91"/>
      <c r="E45" s="92"/>
      <c r="F45" s="32">
        <f>SUM(F38:F44)</f>
        <v>210577</v>
      </c>
      <c r="G45" s="32">
        <f>SUM(G38:G44)</f>
        <v>227577</v>
      </c>
      <c r="H45" s="32">
        <v>232577</v>
      </c>
      <c r="I45" s="32">
        <v>235577</v>
      </c>
      <c r="J45" s="32">
        <f>SUM(J38:J44)</f>
        <v>304407</v>
      </c>
    </row>
    <row r="47" spans="1:10" x14ac:dyDescent="0.25">
      <c r="A47" s="66" t="s">
        <v>61</v>
      </c>
      <c r="B47" s="67"/>
      <c r="C47" s="67"/>
      <c r="D47" s="67"/>
      <c r="E47" s="68"/>
      <c r="F47" s="13" t="s">
        <v>1</v>
      </c>
      <c r="G47" s="15" t="s">
        <v>74</v>
      </c>
      <c r="H47" s="15" t="s">
        <v>74</v>
      </c>
      <c r="I47" s="15" t="s">
        <v>74</v>
      </c>
      <c r="J47" s="15" t="s">
        <v>74</v>
      </c>
    </row>
    <row r="48" spans="1:10" ht="15.75" thickBot="1" x14ac:dyDescent="0.3">
      <c r="A48" s="86"/>
      <c r="B48" s="86"/>
      <c r="C48" s="86"/>
      <c r="D48" s="86"/>
      <c r="E48" s="87"/>
      <c r="F48" s="13">
        <v>2020</v>
      </c>
      <c r="G48" s="25">
        <v>43921</v>
      </c>
      <c r="H48" s="25">
        <v>44012</v>
      </c>
      <c r="I48" s="25">
        <v>44104</v>
      </c>
      <c r="J48" s="25">
        <v>44179</v>
      </c>
    </row>
    <row r="49" spans="1:10" ht="15.75" thickTop="1" x14ac:dyDescent="0.25">
      <c r="A49" s="88" t="s">
        <v>2</v>
      </c>
      <c r="B49" s="89"/>
      <c r="C49" s="89"/>
      <c r="D49" s="89"/>
      <c r="E49" s="89"/>
      <c r="F49" s="17" t="s">
        <v>3</v>
      </c>
      <c r="G49" s="1"/>
      <c r="H49" s="24" t="s">
        <v>3</v>
      </c>
      <c r="I49" s="1" t="s">
        <v>3</v>
      </c>
      <c r="J49" s="1" t="s">
        <v>3</v>
      </c>
    </row>
    <row r="50" spans="1:10" ht="15.75" thickBot="1" x14ac:dyDescent="0.3">
      <c r="A50" s="62" t="s">
        <v>62</v>
      </c>
      <c r="B50" s="62"/>
      <c r="C50" s="62"/>
      <c r="D50" s="62"/>
      <c r="E50" s="62"/>
      <c r="F50" s="2">
        <v>18000</v>
      </c>
      <c r="G50" s="8">
        <v>18000</v>
      </c>
      <c r="H50" s="2">
        <v>18000</v>
      </c>
      <c r="I50" s="2">
        <v>18000</v>
      </c>
      <c r="J50" s="2">
        <v>18000</v>
      </c>
    </row>
    <row r="51" spans="1:10" ht="19.5" thickBot="1" x14ac:dyDescent="0.35">
      <c r="A51" s="73" t="s">
        <v>63</v>
      </c>
      <c r="B51" s="73"/>
      <c r="C51" s="73"/>
      <c r="D51" s="73"/>
      <c r="E51" s="73"/>
      <c r="F51" s="32">
        <f>SUM(F50)</f>
        <v>18000</v>
      </c>
      <c r="G51" s="14">
        <f t="shared" ref="G51" si="2">SUM(G50)</f>
        <v>18000</v>
      </c>
      <c r="H51" s="32">
        <v>18000</v>
      </c>
      <c r="I51" s="32">
        <f>SUM(I50)</f>
        <v>18000</v>
      </c>
      <c r="J51" s="32">
        <f>SUM(J50)</f>
        <v>18000</v>
      </c>
    </row>
    <row r="52" spans="1:10" ht="21.75" thickTop="1" x14ac:dyDescent="0.35">
      <c r="A52" s="72" t="s">
        <v>64</v>
      </c>
      <c r="B52" s="72"/>
      <c r="C52" s="72"/>
      <c r="D52" s="72"/>
      <c r="E52" s="72"/>
      <c r="F52" s="29">
        <f>SUM(F29,F45,F51,)</f>
        <v>1314960</v>
      </c>
      <c r="G52" s="29">
        <v>1418323</v>
      </c>
      <c r="H52" s="29">
        <v>1440593</v>
      </c>
      <c r="I52" s="29">
        <v>1454803</v>
      </c>
      <c r="J52" s="29">
        <f>SUM(J29+J45+J51)</f>
        <v>1545510</v>
      </c>
    </row>
  </sheetData>
  <mergeCells count="42">
    <mergeCell ref="A1:I2"/>
    <mergeCell ref="A14:E14"/>
    <mergeCell ref="A3:E4"/>
    <mergeCell ref="A5:E5"/>
    <mergeCell ref="A6:E6"/>
    <mergeCell ref="A8:E8"/>
    <mergeCell ref="A9:E9"/>
    <mergeCell ref="A10:E10"/>
    <mergeCell ref="A11:E11"/>
    <mergeCell ref="A12:E12"/>
    <mergeCell ref="A13:E13"/>
    <mergeCell ref="A7:E7"/>
    <mergeCell ref="A25:E25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6:E26"/>
    <mergeCell ref="A27:E27"/>
    <mergeCell ref="A28:E28"/>
    <mergeCell ref="A35:E36"/>
    <mergeCell ref="A37:E37"/>
    <mergeCell ref="A29:E29"/>
    <mergeCell ref="A52:E52"/>
    <mergeCell ref="A38:E38"/>
    <mergeCell ref="A40:E40"/>
    <mergeCell ref="A41:E41"/>
    <mergeCell ref="A42:E42"/>
    <mergeCell ref="A47:E48"/>
    <mergeCell ref="A49:E49"/>
    <mergeCell ref="A50:E50"/>
    <mergeCell ref="A51:E51"/>
    <mergeCell ref="A43:E43"/>
    <mergeCell ref="A39:E39"/>
    <mergeCell ref="A44:E44"/>
    <mergeCell ref="A45:E45"/>
  </mergeCells>
  <pageMargins left="0.7" right="0.7" top="0.75" bottom="0.75" header="0.3" footer="0.3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2</vt:i4>
      </vt:variant>
    </vt:vector>
  </HeadingPairs>
  <TitlesOfParts>
    <vt:vector size="2" baseType="lpstr">
      <vt:lpstr>Príjmy</vt:lpstr>
      <vt:lpstr>Výdavky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2020-12-30T15:50:35Z</dcterms:modified>
</cp:coreProperties>
</file>