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I50" i="2" l="1"/>
  <c r="I44" i="2"/>
  <c r="I24" i="2"/>
  <c r="I23" i="2"/>
  <c r="I30" i="2" s="1"/>
  <c r="I51" i="2" s="1"/>
  <c r="I43" i="1"/>
  <c r="I45" i="1" s="1"/>
  <c r="I32" i="1"/>
  <c r="I18" i="1"/>
  <c r="I9" i="1"/>
  <c r="I22" i="1" s="1"/>
  <c r="I24" i="1" s="1"/>
  <c r="I46" i="1" l="1"/>
  <c r="H50" i="2"/>
  <c r="H44" i="2"/>
  <c r="H24" i="2"/>
  <c r="H23" i="2"/>
  <c r="H43" i="1"/>
  <c r="H45" i="1" s="1"/>
  <c r="H32" i="1"/>
  <c r="H18" i="1"/>
  <c r="H9" i="1"/>
  <c r="H22" i="1" l="1"/>
  <c r="H24" i="1" s="1"/>
  <c r="H30" i="2"/>
  <c r="H51" i="2" s="1"/>
  <c r="H46" i="1"/>
  <c r="G24" i="2"/>
  <c r="F24" i="2"/>
  <c r="G23" i="2"/>
  <c r="F23" i="2"/>
  <c r="F45" i="1" l="1"/>
  <c r="G43" i="1"/>
  <c r="G45" i="1" s="1"/>
  <c r="G32" i="1"/>
  <c r="F32" i="1"/>
  <c r="G18" i="1"/>
  <c r="F18" i="1"/>
  <c r="G9" i="1"/>
  <c r="G22" i="1" s="1"/>
  <c r="G24" i="1" s="1"/>
  <c r="G46" i="1" s="1"/>
  <c r="F9" i="1"/>
  <c r="F22" i="1" s="1"/>
  <c r="F24" i="1" s="1"/>
  <c r="F46" i="1" s="1"/>
  <c r="G44" i="2" l="1"/>
  <c r="F44" i="2"/>
  <c r="G30" i="2"/>
  <c r="G51" i="2" l="1"/>
  <c r="G50" i="2"/>
  <c r="F30" i="2" l="1"/>
  <c r="F50" i="2" l="1"/>
  <c r="F51" i="2" l="1"/>
</calcChain>
</file>

<file path=xl/sharedStrings.xml><?xml version="1.0" encoding="utf-8"?>
<sst xmlns="http://schemas.openxmlformats.org/spreadsheetml/2006/main" count="146" uniqueCount="82">
  <si>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</si>
  <si>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</si>
  <si>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</si>
  <si>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</si>
  <si>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</si>
  <si>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</si>
  <si>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</si>
  <si>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</si>
  <si>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</si>
  <si>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</si>
  <si>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</si>
  <si>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</si>
  <si>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</si>
  <si>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</si>
  <si>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</si>
  <si>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</si>
  <si>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</si>
  <si>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</si>
  <si>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</si>
  <si>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</si>
  <si>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</si>
  <si>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</si>
  <si>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</si>
  <si>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</si>
  <si>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</si>
  <si>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</si>
  <si>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</si>
  <si>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</si>
  <si>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</si>
  <si>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</si>
  <si>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</si>
  <si>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</si>
  <si>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</si>
  <si>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</si>
  <si>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</si>
  <si>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</si>
  <si>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</si>
  <si>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</si>
  <si>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</si>
  <si>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</si>
  <si>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</si>
  <si>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</si>
  <si>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</si>
  <si>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</si>
  <si>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</si>
  <si>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</si>
  <si>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</si>
  <si>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</si>
  <si>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</si>
  <si>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</si>
  <si>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</si>
  <si>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</si>
  <si>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</si>
  <si>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</si>
  <si>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</si>
  <si>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</si>
  <si>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</si>
  <si>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</si>
  <si>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</si>
  <si>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</si>
  <si>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</si>
  <si>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</si>
  <si>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</si>
  <si>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</si>
  <si>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</si>
  <si>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721-Transféy vrámci verejnej správy</t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</si>
  <si>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</si>
  <si>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t>322-Kapitálový transfer z Environ.fondu</t>
  </si>
  <si>
    <t>453-Zostatok prostr.z predchádzaj.rok. /KZ 131x/</t>
  </si>
  <si>
    <t>453-Zostatok prostr.z predchádzaj.rok. /KZ 46/</t>
  </si>
  <si>
    <t>453-Zostatok prostr.z predchádzaj.rok./KZ111/</t>
  </si>
  <si>
    <t>453-Zostatok prostr.z predchádzaj-rok/KZ45/</t>
  </si>
  <si>
    <t>456-Iné príjmové finančné operácie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</si>
  <si>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</si>
  <si>
    <t>514-Ostatné úvery, pôžičky a návr.fin.výpom.</t>
  </si>
  <si>
    <t xml:space="preserve">                    PODPORA STRAVOVANIA</t>
  </si>
  <si>
    <t>zmeny k</t>
  </si>
  <si>
    <t>31.3.</t>
  </si>
  <si>
    <t>12.4.</t>
  </si>
  <si>
    <t xml:space="preserve"> ROZPOČET OBCE RAKOVICE 2022-ZMENY SCHVÁLENÉ</t>
  </si>
  <si>
    <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</si>
  <si>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30.6.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</si>
</sst>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" fontId="0" fillId="0" borderId="1" xfId="0" applyNumberFormat="1" applyBorder="1"/>
    <xf numFmtId="4" fontId="0" fillId="2" borderId="1" xfId="0" applyNumberFormat="1" applyFill="1" applyBorder="1"/>
    <xf numFmtId="0" fontId="7" fillId="2" borderId="0" xfId="0" applyFont="1" applyFill="1" applyBorder="1" applyAlignment="1">
      <alignment horizontal="left"/>
    </xf>
    <xf numFmtId="4" fontId="0" fillId="2" borderId="0" xfId="0" applyNumberFormat="1" applyFill="1"/>
    <xf numFmtId="4" fontId="0" fillId="2" borderId="1" xfId="0" applyNumberFormat="1" applyFont="1" applyFill="1" applyBorder="1"/>
    <xf numFmtId="4" fontId="0" fillId="2" borderId="11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ill="1"/>
    <xf numFmtId="4" fontId="12" fillId="4" borderId="28" xfId="0" applyNumberFormat="1" applyFont="1" applyFill="1" applyBorder="1"/>
    <xf numFmtId="0" fontId="6" fillId="0" borderId="0" xfId="0" applyFont="1" applyAlignment="1"/>
    <xf numFmtId="4" fontId="0" fillId="2" borderId="14" xfId="0" applyNumberFormat="1" applyFont="1" applyFill="1" applyBorder="1"/>
    <xf numFmtId="4" fontId="13" fillId="2" borderId="1" xfId="0" applyNumberFormat="1" applyFont="1" applyFill="1" applyBorder="1"/>
    <xf numFmtId="4" fontId="13" fillId="2" borderId="14" xfId="0" applyNumberFormat="1" applyFont="1" applyFill="1" applyBorder="1"/>
    <xf numFmtId="4" fontId="14" fillId="2" borderId="37" xfId="0" applyNumberFormat="1" applyFont="1" applyFill="1" applyBorder="1"/>
    <xf numFmtId="4" fontId="13" fillId="2" borderId="11" xfId="0" applyNumberFormat="1" applyFont="1" applyFill="1" applyBorder="1"/>
    <xf numFmtId="4" fontId="15" fillId="2" borderId="37" xfId="0" applyNumberFormat="1" applyFont="1" applyFill="1" applyBorder="1"/>
    <xf numFmtId="4" fontId="16" fillId="2" borderId="1" xfId="0" applyNumberFormat="1" applyFont="1" applyFill="1" applyBorder="1"/>
    <xf numFmtId="4" fontId="14" fillId="2" borderId="14" xfId="0" applyNumberFormat="1" applyFont="1" applyFill="1" applyBorder="1"/>
    <xf numFmtId="4" fontId="14" fillId="2" borderId="36" xfId="0" applyNumberFormat="1" applyFont="1" applyFill="1" applyBorder="1"/>
    <xf numFmtId="4" fontId="14" fillId="2" borderId="21" xfId="0" applyNumberFormat="1" applyFont="1" applyFill="1" applyBorder="1"/>
    <xf numFmtId="4" fontId="13" fillId="2" borderId="37" xfId="0" applyNumberFormat="1" applyFont="1" applyFill="1" applyBorder="1"/>
    <xf numFmtId="4" fontId="17" fillId="2" borderId="0" xfId="0" applyNumberFormat="1" applyFont="1" applyFill="1" applyBorder="1"/>
    <xf numFmtId="4" fontId="5" fillId="3" borderId="37" xfId="0" applyNumberFormat="1" applyFont="1" applyFill="1" applyBorder="1"/>
    <xf numFmtId="4" fontId="12" fillId="3" borderId="37" xfId="0" applyNumberFormat="1" applyFont="1" applyFill="1" applyBorder="1"/>
    <xf numFmtId="4" fontId="17" fillId="3" borderId="37" xfId="0" applyNumberFormat="1" applyFont="1" applyFill="1" applyBorder="1"/>
    <xf numFmtId="4" fontId="12" fillId="3" borderId="40" xfId="0" applyNumberFormat="1" applyFont="1" applyFill="1" applyBorder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2" borderId="25" xfId="0" applyNumberFormat="1" applyFill="1" applyBorder="1"/>
    <xf numFmtId="4" fontId="0" fillId="2" borderId="14" xfId="0" applyNumberFormat="1" applyFill="1" applyBorder="1"/>
    <xf numFmtId="4" fontId="5" fillId="2" borderId="40" xfId="0" applyNumberFormat="1" applyFont="1" applyFill="1" applyBorder="1"/>
    <xf numFmtId="4" fontId="15" fillId="2" borderId="40" xfId="0" applyNumberFormat="1" applyFont="1" applyFill="1" applyBorder="1"/>
    <xf numFmtId="4" fontId="0" fillId="2" borderId="11" xfId="0" applyNumberFormat="1" applyFill="1" applyBorder="1"/>
    <xf numFmtId="4" fontId="5" fillId="2" borderId="14" xfId="0" applyNumberFormat="1" applyFont="1" applyFill="1" applyBorder="1"/>
    <xf numFmtId="4" fontId="5" fillId="2" borderId="21" xfId="0" applyNumberFormat="1" applyFont="1" applyFill="1" applyBorder="1"/>
    <xf numFmtId="4" fontId="12" fillId="2" borderId="41" xfId="0" applyNumberFormat="1" applyFont="1" applyFill="1" applyBorder="1"/>
    <xf numFmtId="4" fontId="0" fillId="2" borderId="14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5" fillId="2" borderId="11" xfId="0" applyNumberFormat="1" applyFont="1" applyFill="1" applyBorder="1"/>
    <xf numFmtId="4" fontId="5" fillId="3" borderId="1" xfId="0" applyNumberFormat="1" applyFont="1" applyFill="1" applyBorder="1"/>
    <xf numFmtId="3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8" fillId="2" borderId="1" xfId="0" applyNumberFormat="1" applyFont="1" applyFill="1" applyBorder="1"/>
    <xf numFmtId="4" fontId="1" fillId="2" borderId="1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2" borderId="1" xfId="0" applyNumberFormat="1" applyFont="1" applyFill="1" applyBorder="1"/>
    <xf numFmtId="4" fontId="1" fillId="4" borderId="1" xfId="0" applyNumberFormat="1" applyFont="1" applyFill="1" applyBorder="1"/>
    <xf numFmtId="4" fontId="18" fillId="2" borderId="14" xfId="0" applyNumberFormat="1" applyFont="1" applyFill="1" applyBorder="1"/>
    <xf numFmtId="4" fontId="1" fillId="2" borderId="14" xfId="0" applyNumberFormat="1" applyFont="1" applyFill="1" applyBorder="1"/>
    <xf numFmtId="4" fontId="5" fillId="2" borderId="32" xfId="0" applyNumberFormat="1" applyFont="1" applyFill="1" applyBorder="1"/>
    <xf numFmtId="4" fontId="5" fillId="2" borderId="1" xfId="0" applyNumberFormat="1" applyFont="1" applyFill="1" applyBorder="1"/>
    <xf numFmtId="164" fontId="18" fillId="2" borderId="1" xfId="0" applyNumberFormat="1" applyFont="1" applyFill="1" applyBorder="1" applyAlignment="1"/>
    <xf numFmtId="164" fontId="18" fillId="2" borderId="1" xfId="0" applyNumberFormat="1" applyFont="1" applyFill="1" applyBorder="1"/>
    <xf numFmtId="4" fontId="1" fillId="0" borderId="14" xfId="0" applyNumberFormat="1" applyFont="1" applyFill="1" applyBorder="1"/>
    <xf numFmtId="0" fontId="5" fillId="3" borderId="42" xfId="0" applyFont="1" applyFill="1" applyBorder="1"/>
    <xf numFmtId="0" fontId="5" fillId="3" borderId="43" xfId="0" applyFont="1" applyFill="1" applyBorder="1"/>
    <xf numFmtId="4" fontId="5" fillId="3" borderId="40" xfId="0" applyNumberFormat="1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1" fillId="0" borderId="0" xfId="0" applyFont="1"/>
    <xf numFmtId="4" fontId="1" fillId="0" borderId="1" xfId="0" applyNumberFormat="1" applyFont="1" applyBorder="1"/>
    <xf numFmtId="4" fontId="1" fillId="0" borderId="14" xfId="0" applyNumberFormat="1" applyFont="1" applyBorder="1"/>
    <xf numFmtId="4" fontId="1" fillId="0" borderId="21" xfId="0" applyNumberFormat="1" applyFont="1" applyBorder="1"/>
    <xf numFmtId="4" fontId="5" fillId="3" borderId="24" xfId="0" applyNumberFormat="1" applyFont="1" applyFill="1" applyBorder="1"/>
    <xf numFmtId="4" fontId="5" fillId="4" borderId="27" xfId="0" applyNumberFormat="1" applyFont="1" applyFill="1" applyBorder="1"/>
    <xf numFmtId="4" fontId="0" fillId="4" borderId="14" xfId="0" applyNumberFormat="1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3" borderId="38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9" workbookViewId="0">
      <selection activeCell="J1" sqref="I1:J1"/>
    </sheetView>
  </sheetViews>
  <sheetFormatPr defaultRowHeight="15" x14ac:dyDescent="0.25"/>
  <cols>
    <col min="5" max="5" width="9.140625" customWidth="1"/>
    <col min="6" max="9" width="13.7109375" style="27" customWidth="1"/>
  </cols>
  <sheetData>
    <row r="1" spans="1:9" ht="15" customHeight="1" x14ac:dyDescent="0.25">
      <c r="A1" s="113" t="s">
        <v>79</v>
      </c>
      <c r="B1" s="113"/>
      <c r="C1" s="113"/>
      <c r="D1" s="113"/>
      <c r="E1" s="113"/>
      <c r="F1" s="113"/>
      <c r="G1" s="113"/>
    </row>
    <row r="2" spans="1:9" ht="15" customHeight="1" x14ac:dyDescent="0.25">
      <c r="A2" s="114"/>
      <c r="B2" s="114"/>
      <c r="C2" s="114"/>
      <c r="D2" s="114"/>
      <c r="E2" s="114"/>
      <c r="F2" s="114"/>
      <c r="G2" s="114"/>
    </row>
    <row r="3" spans="1:9" x14ac:dyDescent="0.25">
      <c r="A3" s="84" t="s">
        <v>0</v>
      </c>
      <c r="B3" s="85"/>
      <c r="C3" s="85"/>
      <c r="D3" s="85"/>
      <c r="E3" s="81"/>
      <c r="F3" s="28" t="s">
        <v>1</v>
      </c>
      <c r="G3" s="49" t="s">
        <v>76</v>
      </c>
      <c r="H3" s="49" t="s">
        <v>76</v>
      </c>
      <c r="I3" s="49" t="s">
        <v>76</v>
      </c>
    </row>
    <row r="4" spans="1:9" x14ac:dyDescent="0.25">
      <c r="A4" s="85"/>
      <c r="B4" s="85"/>
      <c r="C4" s="85"/>
      <c r="D4" s="85"/>
      <c r="E4" s="81"/>
      <c r="F4" s="48">
        <v>2022</v>
      </c>
      <c r="G4" s="30" t="s">
        <v>77</v>
      </c>
      <c r="H4" s="50" t="s">
        <v>78</v>
      </c>
      <c r="I4" s="50" t="s">
        <v>81</v>
      </c>
    </row>
    <row r="5" spans="1:9" ht="15.75" thickBot="1" x14ac:dyDescent="0.3">
      <c r="A5" s="116" t="s">
        <v>2</v>
      </c>
      <c r="B5" s="117"/>
      <c r="C5" s="117"/>
      <c r="D5" s="117"/>
      <c r="E5" s="117"/>
      <c r="F5" s="31" t="s">
        <v>3</v>
      </c>
      <c r="G5" s="32" t="s">
        <v>3</v>
      </c>
      <c r="H5" s="32" t="s">
        <v>3</v>
      </c>
      <c r="I5" s="32" t="s">
        <v>3</v>
      </c>
    </row>
    <row r="6" spans="1:9" ht="15.75" thickTop="1" x14ac:dyDescent="0.25">
      <c r="A6" s="98" t="s">
        <v>4</v>
      </c>
      <c r="B6" s="99"/>
      <c r="C6" s="99"/>
      <c r="D6" s="99"/>
      <c r="E6" s="99"/>
      <c r="F6" s="12">
        <v>358000</v>
      </c>
      <c r="G6" s="33">
        <v>359851</v>
      </c>
      <c r="H6" s="33">
        <v>359851</v>
      </c>
      <c r="I6" s="33">
        <v>359851</v>
      </c>
    </row>
    <row r="7" spans="1:9" x14ac:dyDescent="0.25">
      <c r="A7" s="86" t="s">
        <v>5</v>
      </c>
      <c r="B7" s="86"/>
      <c r="C7" s="86"/>
      <c r="D7" s="86"/>
      <c r="E7" s="86"/>
      <c r="F7" s="12">
        <v>34070</v>
      </c>
      <c r="G7" s="2">
        <v>34070</v>
      </c>
      <c r="H7" s="1">
        <v>34070</v>
      </c>
      <c r="I7" s="1">
        <v>34070</v>
      </c>
    </row>
    <row r="8" spans="1:9" ht="15.75" thickBot="1" x14ac:dyDescent="0.3">
      <c r="A8" s="86" t="s">
        <v>6</v>
      </c>
      <c r="B8" s="86"/>
      <c r="C8" s="86"/>
      <c r="D8" s="86"/>
      <c r="E8" s="86"/>
      <c r="F8" s="13">
        <v>29450</v>
      </c>
      <c r="G8" s="34">
        <v>29450</v>
      </c>
      <c r="H8" s="34">
        <v>29450</v>
      </c>
      <c r="I8" s="80">
        <v>32850</v>
      </c>
    </row>
    <row r="9" spans="1:9" ht="15.75" thickBot="1" x14ac:dyDescent="0.3">
      <c r="A9" s="87" t="s">
        <v>7</v>
      </c>
      <c r="B9" s="88"/>
      <c r="C9" s="88"/>
      <c r="D9" s="88"/>
      <c r="E9" s="88"/>
      <c r="F9" s="14">
        <f t="shared" ref="F9" si="0">SUM(F6:F8)</f>
        <v>421520</v>
      </c>
      <c r="G9" s="35">
        <f>SUM(G6:G8)</f>
        <v>423371</v>
      </c>
      <c r="H9" s="35">
        <f>SUM(H6:H8)</f>
        <v>423371</v>
      </c>
      <c r="I9" s="35">
        <f>SUM(I6:I8)</f>
        <v>426771</v>
      </c>
    </row>
    <row r="10" spans="1:9" x14ac:dyDescent="0.25">
      <c r="A10" s="86" t="s">
        <v>8</v>
      </c>
      <c r="B10" s="86"/>
      <c r="C10" s="86"/>
      <c r="D10" s="86"/>
      <c r="E10" s="86"/>
      <c r="F10" s="15">
        <v>3500</v>
      </c>
      <c r="G10" s="6">
        <v>3500</v>
      </c>
      <c r="H10" s="6">
        <v>3500</v>
      </c>
      <c r="I10" s="6">
        <v>3500</v>
      </c>
    </row>
    <row r="11" spans="1:9" x14ac:dyDescent="0.25">
      <c r="A11" s="86" t="s">
        <v>9</v>
      </c>
      <c r="B11" s="86"/>
      <c r="C11" s="86"/>
      <c r="D11" s="86"/>
      <c r="E11" s="86"/>
      <c r="F11" s="12">
        <v>42000</v>
      </c>
      <c r="G11" s="5">
        <v>42000</v>
      </c>
      <c r="H11" s="5">
        <v>42000</v>
      </c>
      <c r="I11" s="5">
        <v>42000</v>
      </c>
    </row>
    <row r="12" spans="1:9" x14ac:dyDescent="0.25">
      <c r="A12" s="86" t="s">
        <v>10</v>
      </c>
      <c r="B12" s="86"/>
      <c r="C12" s="86"/>
      <c r="D12" s="86"/>
      <c r="E12" s="86"/>
      <c r="F12" s="12">
        <v>2500</v>
      </c>
      <c r="G12" s="5">
        <v>2500</v>
      </c>
      <c r="H12" s="5">
        <v>2500</v>
      </c>
      <c r="I12" s="5">
        <v>2500</v>
      </c>
    </row>
    <row r="13" spans="1:9" x14ac:dyDescent="0.25">
      <c r="A13" s="89" t="s">
        <v>63</v>
      </c>
      <c r="B13" s="86"/>
      <c r="C13" s="86"/>
      <c r="D13" s="86"/>
      <c r="E13" s="86"/>
      <c r="F13" s="12">
        <v>100</v>
      </c>
      <c r="G13" s="5">
        <v>100</v>
      </c>
      <c r="H13" s="5">
        <v>100</v>
      </c>
      <c r="I13" s="5">
        <v>100</v>
      </c>
    </row>
    <row r="14" spans="1:9" x14ac:dyDescent="0.25">
      <c r="A14" s="89" t="s">
        <v>11</v>
      </c>
      <c r="B14" s="86"/>
      <c r="C14" s="86"/>
      <c r="D14" s="86"/>
      <c r="E14" s="86"/>
      <c r="F14" s="12">
        <v>1850</v>
      </c>
      <c r="G14" s="2">
        <v>1850</v>
      </c>
      <c r="H14" s="2">
        <v>1850</v>
      </c>
      <c r="I14" s="2">
        <v>1850</v>
      </c>
    </row>
    <row r="15" spans="1:9" x14ac:dyDescent="0.25">
      <c r="A15" s="90" t="s">
        <v>66</v>
      </c>
      <c r="B15" s="86"/>
      <c r="C15" s="86"/>
      <c r="D15" s="86"/>
      <c r="E15" s="86"/>
      <c r="F15" s="12">
        <v>800</v>
      </c>
      <c r="G15" s="5">
        <v>800</v>
      </c>
      <c r="H15" s="5">
        <v>800</v>
      </c>
      <c r="I15" s="5">
        <v>800</v>
      </c>
    </row>
    <row r="16" spans="1:9" x14ac:dyDescent="0.25">
      <c r="A16" s="86" t="s">
        <v>12</v>
      </c>
      <c r="B16" s="86"/>
      <c r="C16" s="86"/>
      <c r="D16" s="86"/>
      <c r="E16" s="86"/>
      <c r="F16" s="12">
        <v>100</v>
      </c>
      <c r="G16" s="5">
        <v>100</v>
      </c>
      <c r="H16" s="5">
        <v>100</v>
      </c>
      <c r="I16" s="5">
        <v>100</v>
      </c>
    </row>
    <row r="17" spans="1:9" ht="15.75" thickBot="1" x14ac:dyDescent="0.3">
      <c r="A17" s="89" t="s">
        <v>64</v>
      </c>
      <c r="B17" s="86"/>
      <c r="C17" s="86"/>
      <c r="D17" s="86"/>
      <c r="E17" s="86"/>
      <c r="F17" s="13">
        <v>2100</v>
      </c>
      <c r="G17" s="11">
        <v>2100</v>
      </c>
      <c r="H17" s="11">
        <v>2100</v>
      </c>
      <c r="I17" s="11">
        <v>2100</v>
      </c>
    </row>
    <row r="18" spans="1:9" ht="15.75" thickBot="1" x14ac:dyDescent="0.3">
      <c r="A18" s="87" t="s">
        <v>13</v>
      </c>
      <c r="B18" s="88"/>
      <c r="C18" s="88"/>
      <c r="D18" s="88"/>
      <c r="E18" s="88"/>
      <c r="F18" s="16">
        <f>SUM(F10:F17)</f>
        <v>52950</v>
      </c>
      <c r="G18" s="36">
        <f>SUM(G10:G17)</f>
        <v>52950</v>
      </c>
      <c r="H18" s="36">
        <f>SUM(H10:H17)</f>
        <v>52950</v>
      </c>
      <c r="I18" s="36">
        <f>SUM(I10:I17)</f>
        <v>52950</v>
      </c>
    </row>
    <row r="19" spans="1:9" x14ac:dyDescent="0.25">
      <c r="A19" s="86" t="s">
        <v>14</v>
      </c>
      <c r="B19" s="86"/>
      <c r="C19" s="86"/>
      <c r="D19" s="86"/>
      <c r="E19" s="86"/>
      <c r="F19" s="15">
        <v>655830</v>
      </c>
      <c r="G19" s="37">
        <v>623905</v>
      </c>
      <c r="H19" s="37">
        <v>623905</v>
      </c>
      <c r="I19" s="37">
        <v>623905</v>
      </c>
    </row>
    <row r="20" spans="1:9" x14ac:dyDescent="0.25">
      <c r="A20" s="86" t="s">
        <v>15</v>
      </c>
      <c r="B20" s="86"/>
      <c r="C20" s="86"/>
      <c r="D20" s="86"/>
      <c r="E20" s="86"/>
      <c r="F20" s="17">
        <v>564000</v>
      </c>
      <c r="G20" s="2">
        <v>532075</v>
      </c>
      <c r="H20" s="2">
        <v>532075</v>
      </c>
      <c r="I20" s="2">
        <v>532075</v>
      </c>
    </row>
    <row r="21" spans="1:9" ht="15.75" thickBot="1" x14ac:dyDescent="0.3">
      <c r="A21" s="87" t="s">
        <v>16</v>
      </c>
      <c r="B21" s="88"/>
      <c r="C21" s="88"/>
      <c r="D21" s="88"/>
      <c r="E21" s="88"/>
      <c r="F21" s="18">
        <v>655830</v>
      </c>
      <c r="G21" s="38">
        <v>623905</v>
      </c>
      <c r="H21" s="38">
        <v>623905</v>
      </c>
      <c r="I21" s="38">
        <v>623905</v>
      </c>
    </row>
    <row r="22" spans="1:9" ht="19.5" thickBot="1" x14ac:dyDescent="0.35">
      <c r="A22" s="119" t="s">
        <v>17</v>
      </c>
      <c r="B22" s="119"/>
      <c r="C22" s="119"/>
      <c r="D22" s="119"/>
      <c r="E22" s="119"/>
      <c r="F22" s="19">
        <f>SUM(F9+F18+F21)</f>
        <v>1130300</v>
      </c>
      <c r="G22" s="35">
        <f>SUM(G9+G18+G21)</f>
        <v>1100226</v>
      </c>
      <c r="H22" s="35">
        <f>SUM(H9+H18+H21)</f>
        <v>1100226</v>
      </c>
      <c r="I22" s="35">
        <f>SUM(I9+I18+I21)</f>
        <v>1103626</v>
      </c>
    </row>
    <row r="23" spans="1:9" ht="19.5" thickBot="1" x14ac:dyDescent="0.35">
      <c r="A23" s="120" t="s">
        <v>18</v>
      </c>
      <c r="B23" s="120"/>
      <c r="C23" s="120"/>
      <c r="D23" s="120"/>
      <c r="E23" s="120"/>
      <c r="F23" s="20">
        <v>45000</v>
      </c>
      <c r="G23" s="39">
        <v>45000</v>
      </c>
      <c r="H23" s="39">
        <v>45000</v>
      </c>
      <c r="I23" s="39">
        <v>45000</v>
      </c>
    </row>
    <row r="24" spans="1:9" ht="19.5" thickBot="1" x14ac:dyDescent="0.35">
      <c r="A24" s="94" t="s">
        <v>19</v>
      </c>
      <c r="B24" s="95"/>
      <c r="C24" s="95"/>
      <c r="D24" s="95"/>
      <c r="E24" s="118"/>
      <c r="F24" s="25">
        <f>SUM(F22:F23)</f>
        <v>1175300</v>
      </c>
      <c r="G24" s="26">
        <f>SUM(G22:G23)</f>
        <v>1145226</v>
      </c>
      <c r="H24" s="26">
        <f>SUM(H22:H23)</f>
        <v>1145226</v>
      </c>
      <c r="I24" s="26">
        <f>SUM(I22:I23)</f>
        <v>1148626</v>
      </c>
    </row>
    <row r="25" spans="1:9" ht="18.75" x14ac:dyDescent="0.3">
      <c r="A25" s="7"/>
      <c r="B25" s="7"/>
      <c r="C25" s="7"/>
      <c r="D25" s="7"/>
      <c r="E25" s="7"/>
      <c r="F25" s="22"/>
      <c r="G25" s="40"/>
      <c r="H25" s="40"/>
      <c r="I25" s="40"/>
    </row>
    <row r="26" spans="1:9" ht="5.25" customHeight="1" x14ac:dyDescent="0.3">
      <c r="A26" s="7"/>
      <c r="B26" s="7"/>
      <c r="C26" s="7"/>
      <c r="D26" s="7"/>
      <c r="E26" s="7"/>
      <c r="F26" s="22"/>
      <c r="G26" s="40"/>
      <c r="H26" s="40"/>
      <c r="I26" s="40"/>
    </row>
    <row r="27" spans="1:9" x14ac:dyDescent="0.25">
      <c r="A27" s="84" t="s">
        <v>20</v>
      </c>
      <c r="B27" s="85"/>
      <c r="C27" s="85"/>
      <c r="D27" s="85"/>
      <c r="E27" s="81"/>
      <c r="F27" s="28" t="s">
        <v>1</v>
      </c>
      <c r="G27" s="49" t="s">
        <v>76</v>
      </c>
      <c r="H27" s="49" t="s">
        <v>76</v>
      </c>
      <c r="I27" s="49" t="s">
        <v>76</v>
      </c>
    </row>
    <row r="28" spans="1:9" x14ac:dyDescent="0.25">
      <c r="A28" s="85"/>
      <c r="B28" s="85"/>
      <c r="C28" s="85"/>
      <c r="D28" s="85"/>
      <c r="E28" s="81"/>
      <c r="F28" s="48">
        <v>2022</v>
      </c>
      <c r="G28" s="30" t="s">
        <v>77</v>
      </c>
      <c r="H28" s="30" t="s">
        <v>78</v>
      </c>
      <c r="I28" s="30" t="s">
        <v>81</v>
      </c>
    </row>
    <row r="29" spans="1:9" x14ac:dyDescent="0.25">
      <c r="A29" s="81"/>
      <c r="B29" s="82"/>
      <c r="C29" s="82"/>
      <c r="D29" s="82"/>
      <c r="E29" s="83"/>
      <c r="F29" s="41" t="s">
        <v>3</v>
      </c>
      <c r="G29" s="42" t="s">
        <v>3</v>
      </c>
      <c r="H29" s="42" t="s">
        <v>3</v>
      </c>
      <c r="I29" s="42" t="s">
        <v>3</v>
      </c>
    </row>
    <row r="30" spans="1:9" x14ac:dyDescent="0.25">
      <c r="A30" s="86" t="s">
        <v>21</v>
      </c>
      <c r="B30" s="86"/>
      <c r="C30" s="86"/>
      <c r="D30" s="86"/>
      <c r="E30" s="86"/>
      <c r="F30" s="13">
        <v>1500</v>
      </c>
      <c r="G30" s="2">
        <v>1500</v>
      </c>
      <c r="H30" s="2">
        <v>1500</v>
      </c>
      <c r="I30" s="2">
        <v>1500</v>
      </c>
    </row>
    <row r="31" spans="1:9" ht="15.75" thickBot="1" x14ac:dyDescent="0.3">
      <c r="A31" s="115" t="s">
        <v>67</v>
      </c>
      <c r="B31" s="115"/>
      <c r="C31" s="115"/>
      <c r="D31" s="115"/>
      <c r="E31" s="115"/>
      <c r="F31" s="13">
        <v>119000</v>
      </c>
      <c r="G31" s="43">
        <v>119000</v>
      </c>
      <c r="H31" s="43">
        <v>119000</v>
      </c>
      <c r="I31" s="43">
        <v>119000</v>
      </c>
    </row>
    <row r="32" spans="1:9" ht="19.5" thickBot="1" x14ac:dyDescent="0.35">
      <c r="A32" s="94" t="s">
        <v>22</v>
      </c>
      <c r="B32" s="95"/>
      <c r="C32" s="95"/>
      <c r="D32" s="95"/>
      <c r="E32" s="95"/>
      <c r="F32" s="24">
        <f>SUM(F30:F31)</f>
        <v>120500</v>
      </c>
      <c r="G32" s="26">
        <f>SUM(G30:G31)</f>
        <v>120500</v>
      </c>
      <c r="H32" s="26">
        <f>SUM(H30:H31)</f>
        <v>120500</v>
      </c>
      <c r="I32" s="26">
        <f>SUM(I30:I31)</f>
        <v>120500</v>
      </c>
    </row>
    <row r="33" spans="1:9" ht="18.75" x14ac:dyDescent="0.3">
      <c r="A33" s="3"/>
      <c r="B33" s="3"/>
      <c r="C33" s="3"/>
      <c r="D33" s="3"/>
      <c r="E33" s="3"/>
      <c r="F33" s="4"/>
      <c r="G33" s="4"/>
      <c r="H33" s="4"/>
      <c r="I33" s="4"/>
    </row>
    <row r="34" spans="1:9" x14ac:dyDescent="0.25">
      <c r="A34" s="84" t="s">
        <v>23</v>
      </c>
      <c r="B34" s="85"/>
      <c r="C34" s="85"/>
      <c r="D34" s="85"/>
      <c r="E34" s="81"/>
      <c r="F34" s="28" t="s">
        <v>1</v>
      </c>
      <c r="G34" s="49" t="s">
        <v>76</v>
      </c>
      <c r="H34" s="49" t="s">
        <v>76</v>
      </c>
      <c r="I34" s="49" t="s">
        <v>76</v>
      </c>
    </row>
    <row r="35" spans="1:9" x14ac:dyDescent="0.25">
      <c r="A35" s="85"/>
      <c r="B35" s="85"/>
      <c r="C35" s="85"/>
      <c r="D35" s="85"/>
      <c r="E35" s="81"/>
      <c r="F35" s="48">
        <v>2022</v>
      </c>
      <c r="G35" s="30" t="s">
        <v>77</v>
      </c>
      <c r="H35" s="30" t="s">
        <v>78</v>
      </c>
      <c r="I35" s="30" t="s">
        <v>81</v>
      </c>
    </row>
    <row r="36" spans="1:9" x14ac:dyDescent="0.25">
      <c r="A36" s="96" t="s">
        <v>2</v>
      </c>
      <c r="B36" s="97"/>
      <c r="C36" s="97"/>
      <c r="D36" s="97"/>
      <c r="E36" s="97"/>
      <c r="F36" s="29" t="s">
        <v>3</v>
      </c>
      <c r="G36" s="29" t="s">
        <v>3</v>
      </c>
      <c r="H36" s="29" t="s">
        <v>3</v>
      </c>
      <c r="I36" s="29" t="s">
        <v>3</v>
      </c>
    </row>
    <row r="37" spans="1:9" x14ac:dyDescent="0.25">
      <c r="A37" s="98" t="s">
        <v>68</v>
      </c>
      <c r="B37" s="99"/>
      <c r="C37" s="99"/>
      <c r="D37" s="99"/>
      <c r="E37" s="100"/>
      <c r="F37" s="12">
        <v>0</v>
      </c>
      <c r="G37" s="2">
        <v>24522</v>
      </c>
      <c r="H37" s="2">
        <v>25264</v>
      </c>
      <c r="I37" s="2">
        <v>25264</v>
      </c>
    </row>
    <row r="38" spans="1:9" x14ac:dyDescent="0.25">
      <c r="A38" s="107" t="s">
        <v>69</v>
      </c>
      <c r="B38" s="108"/>
      <c r="C38" s="108"/>
      <c r="D38" s="108"/>
      <c r="E38" s="109"/>
      <c r="F38" s="12">
        <v>16400</v>
      </c>
      <c r="G38" s="2">
        <v>16400</v>
      </c>
      <c r="H38" s="1">
        <v>16400</v>
      </c>
      <c r="I38" s="1">
        <v>16400</v>
      </c>
    </row>
    <row r="39" spans="1:9" x14ac:dyDescent="0.25">
      <c r="A39" s="107" t="s">
        <v>70</v>
      </c>
      <c r="B39" s="108"/>
      <c r="C39" s="108"/>
      <c r="D39" s="108"/>
      <c r="E39" s="109"/>
      <c r="F39" s="12">
        <v>0</v>
      </c>
      <c r="G39" s="2">
        <v>0</v>
      </c>
      <c r="H39" s="2"/>
      <c r="I39" s="2"/>
    </row>
    <row r="40" spans="1:9" x14ac:dyDescent="0.25">
      <c r="A40" s="86" t="s">
        <v>71</v>
      </c>
      <c r="B40" s="86"/>
      <c r="C40" s="86"/>
      <c r="D40" s="86"/>
      <c r="E40" s="86"/>
      <c r="F40" s="12">
        <v>0</v>
      </c>
      <c r="G40" s="44">
        <v>7000</v>
      </c>
      <c r="H40" s="44">
        <v>62800</v>
      </c>
      <c r="I40" s="45">
        <v>73800</v>
      </c>
    </row>
    <row r="41" spans="1:9" x14ac:dyDescent="0.25">
      <c r="A41" s="86" t="s">
        <v>24</v>
      </c>
      <c r="B41" s="86"/>
      <c r="C41" s="86"/>
      <c r="D41" s="86"/>
      <c r="E41" s="86"/>
      <c r="F41" s="12">
        <v>154040</v>
      </c>
      <c r="G41" s="1">
        <v>154040</v>
      </c>
      <c r="H41" s="1">
        <v>154040</v>
      </c>
      <c r="I41" s="1">
        <v>154040</v>
      </c>
    </row>
    <row r="42" spans="1:9" ht="15.75" thickBot="1" x14ac:dyDescent="0.3">
      <c r="A42" s="115" t="s">
        <v>72</v>
      </c>
      <c r="B42" s="115"/>
      <c r="C42" s="115"/>
      <c r="D42" s="115"/>
      <c r="E42" s="115"/>
      <c r="F42" s="13">
        <v>0</v>
      </c>
      <c r="G42" s="11"/>
      <c r="H42" s="11"/>
      <c r="I42" s="11"/>
    </row>
    <row r="43" spans="1:9" ht="15.75" thickBot="1" x14ac:dyDescent="0.3">
      <c r="A43" s="101" t="s">
        <v>73</v>
      </c>
      <c r="B43" s="102"/>
      <c r="C43" s="102"/>
      <c r="D43" s="102"/>
      <c r="E43" s="103"/>
      <c r="F43" s="14">
        <v>0</v>
      </c>
      <c r="G43" s="35">
        <f>SUM(G37:G42)</f>
        <v>201962</v>
      </c>
      <c r="H43" s="35">
        <f>SUM(H37:H42)</f>
        <v>258504</v>
      </c>
      <c r="I43" s="35">
        <f>SUM(I37:I42)</f>
        <v>269504</v>
      </c>
    </row>
    <row r="44" spans="1:9" ht="15.75" thickBot="1" x14ac:dyDescent="0.3">
      <c r="A44" s="110" t="s">
        <v>74</v>
      </c>
      <c r="B44" s="111"/>
      <c r="C44" s="111"/>
      <c r="D44" s="111"/>
      <c r="E44" s="112"/>
      <c r="F44" s="21">
        <v>0</v>
      </c>
      <c r="G44" s="46">
        <v>0</v>
      </c>
      <c r="H44" s="46">
        <v>0</v>
      </c>
      <c r="I44" s="46">
        <v>0</v>
      </c>
    </row>
    <row r="45" spans="1:9" ht="19.5" thickBot="1" x14ac:dyDescent="0.35">
      <c r="A45" s="104" t="s">
        <v>25</v>
      </c>
      <c r="B45" s="105"/>
      <c r="C45" s="105"/>
      <c r="D45" s="105"/>
      <c r="E45" s="106"/>
      <c r="F45" s="23">
        <f>SUM(F37:F44)</f>
        <v>170440</v>
      </c>
      <c r="G45" s="47">
        <f>SUM(G43:G44)</f>
        <v>201962</v>
      </c>
      <c r="H45" s="47">
        <f>SUM(H43:H44)</f>
        <v>258504</v>
      </c>
      <c r="I45" s="47">
        <f>SUM(I43:I44)</f>
        <v>269504</v>
      </c>
    </row>
    <row r="46" spans="1:9" ht="22.5" thickTop="1" thickBot="1" x14ac:dyDescent="0.4">
      <c r="A46" s="91" t="s">
        <v>26</v>
      </c>
      <c r="B46" s="92"/>
      <c r="C46" s="92"/>
      <c r="D46" s="92"/>
      <c r="E46" s="93"/>
      <c r="F46" s="9">
        <f>F24+F32+F45</f>
        <v>1466240</v>
      </c>
      <c r="G46" s="9">
        <f>G24+G32+G45</f>
        <v>1467688</v>
      </c>
      <c r="H46" s="9">
        <f>H24+H32+H45</f>
        <v>1524230</v>
      </c>
      <c r="I46" s="9">
        <f>I24+I32+I45</f>
        <v>1538630</v>
      </c>
    </row>
    <row r="47" spans="1:9" ht="15.75" thickTop="1" x14ac:dyDescent="0.25"/>
  </sheetData>
  <mergeCells count="39">
    <mergeCell ref="A1:G2"/>
    <mergeCell ref="A42:E42"/>
    <mergeCell ref="A3:E4"/>
    <mergeCell ref="A5:E5"/>
    <mergeCell ref="A6:E6"/>
    <mergeCell ref="A24:E24"/>
    <mergeCell ref="A22:E22"/>
    <mergeCell ref="A23:E23"/>
    <mergeCell ref="A16:E16"/>
    <mergeCell ref="A17:E17"/>
    <mergeCell ref="A20:E20"/>
    <mergeCell ref="A21:E21"/>
    <mergeCell ref="A7:E7"/>
    <mergeCell ref="A30:E30"/>
    <mergeCell ref="A31:E31"/>
    <mergeCell ref="A18:E18"/>
    <mergeCell ref="A46:E46"/>
    <mergeCell ref="A32:E32"/>
    <mergeCell ref="A34:E35"/>
    <mergeCell ref="A36:E36"/>
    <mergeCell ref="A37:E37"/>
    <mergeCell ref="A40:E40"/>
    <mergeCell ref="A43:E43"/>
    <mergeCell ref="A45:E45"/>
    <mergeCell ref="A41:E41"/>
    <mergeCell ref="A38:E38"/>
    <mergeCell ref="A39:E39"/>
    <mergeCell ref="A44:E44"/>
    <mergeCell ref="A29:E29"/>
    <mergeCell ref="A27:E2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16" workbookViewId="0">
      <selection activeCell="J53" sqref="J53"/>
    </sheetView>
  </sheetViews>
  <sheetFormatPr defaultRowHeight="15" x14ac:dyDescent="0.25"/>
  <cols>
    <col min="6" max="9" width="12.7109375" customWidth="1"/>
    <col min="14" max="14" width="21" customWidth="1"/>
  </cols>
  <sheetData>
    <row r="1" spans="1:14" ht="15" customHeight="1" x14ac:dyDescent="0.35">
      <c r="A1" s="113" t="s">
        <v>79</v>
      </c>
      <c r="B1" s="113"/>
      <c r="C1" s="113"/>
      <c r="D1" s="113"/>
      <c r="E1" s="113"/>
      <c r="F1" s="113"/>
      <c r="G1" s="113"/>
      <c r="H1" s="10"/>
      <c r="I1" s="10"/>
    </row>
    <row r="2" spans="1:14" ht="15" customHeight="1" x14ac:dyDescent="0.35">
      <c r="A2" s="114"/>
      <c r="B2" s="114"/>
      <c r="C2" s="114"/>
      <c r="D2" s="114"/>
      <c r="E2" s="114"/>
      <c r="F2" s="114"/>
      <c r="G2" s="114"/>
      <c r="H2" s="10"/>
      <c r="I2" s="10"/>
    </row>
    <row r="3" spans="1:14" x14ac:dyDescent="0.25">
      <c r="A3" s="124" t="s">
        <v>27</v>
      </c>
      <c r="B3" s="124"/>
      <c r="C3" s="124"/>
      <c r="D3" s="124"/>
      <c r="E3" s="125"/>
      <c r="F3" s="51" t="s">
        <v>1</v>
      </c>
      <c r="G3" s="52" t="s">
        <v>76</v>
      </c>
      <c r="H3" s="52" t="s">
        <v>76</v>
      </c>
      <c r="I3" s="52" t="s">
        <v>76</v>
      </c>
    </row>
    <row r="4" spans="1:14" ht="15.75" thickBot="1" x14ac:dyDescent="0.3">
      <c r="A4" s="126"/>
      <c r="B4" s="126"/>
      <c r="C4" s="126"/>
      <c r="D4" s="126"/>
      <c r="E4" s="127"/>
      <c r="F4" s="51">
        <v>2022</v>
      </c>
      <c r="G4" s="53" t="s">
        <v>77</v>
      </c>
      <c r="H4" s="54">
        <v>44663</v>
      </c>
      <c r="I4" s="30" t="s">
        <v>81</v>
      </c>
    </row>
    <row r="5" spans="1:14" ht="15.75" thickTop="1" x14ac:dyDescent="0.25">
      <c r="A5" s="128" t="s">
        <v>2</v>
      </c>
      <c r="B5" s="129"/>
      <c r="C5" s="129"/>
      <c r="D5" s="129"/>
      <c r="E5" s="129"/>
      <c r="F5" s="51" t="s">
        <v>3</v>
      </c>
      <c r="G5" s="55" t="s">
        <v>3</v>
      </c>
      <c r="H5" s="55" t="s">
        <v>3</v>
      </c>
      <c r="I5" s="55" t="s">
        <v>3</v>
      </c>
    </row>
    <row r="6" spans="1:14" x14ac:dyDescent="0.25">
      <c r="A6" s="143" t="s">
        <v>28</v>
      </c>
      <c r="B6" s="143"/>
      <c r="C6" s="143"/>
      <c r="D6" s="143"/>
      <c r="E6" s="144"/>
      <c r="F6" s="56">
        <v>96030</v>
      </c>
      <c r="G6" s="57">
        <v>96030</v>
      </c>
      <c r="H6" s="57">
        <v>96030</v>
      </c>
      <c r="I6" s="57">
        <v>96030</v>
      </c>
    </row>
    <row r="7" spans="1:14" x14ac:dyDescent="0.25">
      <c r="A7" s="58" t="s">
        <v>29</v>
      </c>
      <c r="B7" s="59"/>
      <c r="C7" s="59"/>
      <c r="D7" s="59"/>
      <c r="E7" s="59"/>
      <c r="F7" s="56">
        <v>4350</v>
      </c>
      <c r="G7" s="60">
        <v>4350</v>
      </c>
      <c r="H7" s="60">
        <v>4350</v>
      </c>
      <c r="I7" s="60">
        <v>4350</v>
      </c>
    </row>
    <row r="8" spans="1:14" x14ac:dyDescent="0.25">
      <c r="A8" s="139" t="s">
        <v>30</v>
      </c>
      <c r="B8" s="140"/>
      <c r="C8" s="140"/>
      <c r="D8" s="140"/>
      <c r="E8" s="140"/>
      <c r="F8" s="56">
        <v>5750</v>
      </c>
      <c r="G8" s="60">
        <v>5750</v>
      </c>
      <c r="H8" s="60">
        <v>5750</v>
      </c>
      <c r="I8" s="60">
        <v>5750</v>
      </c>
    </row>
    <row r="9" spans="1:14" x14ac:dyDescent="0.25">
      <c r="A9" s="139" t="s">
        <v>31</v>
      </c>
      <c r="B9" s="140"/>
      <c r="C9" s="140"/>
      <c r="D9" s="140"/>
      <c r="E9" s="140"/>
      <c r="F9" s="56">
        <v>4700</v>
      </c>
      <c r="G9" s="60">
        <v>4700</v>
      </c>
      <c r="H9" s="60">
        <v>4700</v>
      </c>
      <c r="I9" s="60">
        <v>4700</v>
      </c>
    </row>
    <row r="10" spans="1:14" x14ac:dyDescent="0.25">
      <c r="A10" s="139" t="s">
        <v>32</v>
      </c>
      <c r="B10" s="140"/>
      <c r="C10" s="140"/>
      <c r="D10" s="140"/>
      <c r="E10" s="140"/>
      <c r="F10" s="56">
        <v>26705</v>
      </c>
      <c r="G10" s="60">
        <v>26705</v>
      </c>
      <c r="H10" s="60">
        <v>26705</v>
      </c>
      <c r="I10" s="60">
        <v>26705</v>
      </c>
    </row>
    <row r="11" spans="1:14" x14ac:dyDescent="0.25">
      <c r="A11" s="139" t="s">
        <v>33</v>
      </c>
      <c r="B11" s="140"/>
      <c r="C11" s="140"/>
      <c r="D11" s="140"/>
      <c r="E11" s="140"/>
      <c r="F11" s="56">
        <v>610</v>
      </c>
      <c r="G11" s="60">
        <v>610</v>
      </c>
      <c r="H11" s="60">
        <v>610</v>
      </c>
      <c r="I11" s="60">
        <v>610</v>
      </c>
    </row>
    <row r="12" spans="1:14" x14ac:dyDescent="0.25">
      <c r="A12" s="139" t="s">
        <v>34</v>
      </c>
      <c r="B12" s="140"/>
      <c r="C12" s="140"/>
      <c r="D12" s="140"/>
      <c r="E12" s="140"/>
      <c r="F12" s="56">
        <v>600</v>
      </c>
      <c r="G12" s="60">
        <v>600</v>
      </c>
      <c r="H12" s="60">
        <v>600</v>
      </c>
      <c r="I12" s="60">
        <v>600</v>
      </c>
      <c r="N12" s="8"/>
    </row>
    <row r="13" spans="1:14" x14ac:dyDescent="0.25">
      <c r="A13" s="139" t="s">
        <v>35</v>
      </c>
      <c r="B13" s="140"/>
      <c r="C13" s="140"/>
      <c r="D13" s="140"/>
      <c r="E13" s="140"/>
      <c r="F13" s="56">
        <v>20200</v>
      </c>
      <c r="G13" s="60">
        <v>22051</v>
      </c>
      <c r="H13" s="60">
        <v>22051</v>
      </c>
      <c r="I13" s="60">
        <v>22051</v>
      </c>
      <c r="N13" s="8"/>
    </row>
    <row r="14" spans="1:14" x14ac:dyDescent="0.25">
      <c r="A14" s="139" t="s">
        <v>36</v>
      </c>
      <c r="B14" s="140"/>
      <c r="C14" s="140"/>
      <c r="D14" s="140"/>
      <c r="E14" s="140"/>
      <c r="F14" s="56">
        <v>42750</v>
      </c>
      <c r="G14" s="60">
        <v>42750</v>
      </c>
      <c r="H14" s="60">
        <v>42750</v>
      </c>
      <c r="I14" s="60">
        <v>42750</v>
      </c>
    </row>
    <row r="15" spans="1:14" x14ac:dyDescent="0.25">
      <c r="A15" s="138" t="s">
        <v>80</v>
      </c>
      <c r="B15" s="138"/>
      <c r="C15" s="138"/>
      <c r="D15" s="138"/>
      <c r="E15" s="139"/>
      <c r="F15" s="56">
        <v>13870</v>
      </c>
      <c r="G15" s="60">
        <v>13870</v>
      </c>
      <c r="H15" s="60">
        <v>13870</v>
      </c>
      <c r="I15" s="61">
        <v>14120</v>
      </c>
    </row>
    <row r="16" spans="1:14" x14ac:dyDescent="0.25">
      <c r="A16" s="139" t="s">
        <v>37</v>
      </c>
      <c r="B16" s="140"/>
      <c r="C16" s="140"/>
      <c r="D16" s="140"/>
      <c r="E16" s="140"/>
      <c r="F16" s="56">
        <v>25378</v>
      </c>
      <c r="G16" s="60">
        <v>25378</v>
      </c>
      <c r="H16" s="60">
        <v>25378</v>
      </c>
      <c r="I16" s="61">
        <v>26578</v>
      </c>
    </row>
    <row r="17" spans="1:14" x14ac:dyDescent="0.25">
      <c r="A17" s="139" t="s">
        <v>38</v>
      </c>
      <c r="B17" s="140"/>
      <c r="C17" s="140"/>
      <c r="D17" s="140"/>
      <c r="E17" s="140"/>
      <c r="F17" s="56">
        <v>1600</v>
      </c>
      <c r="G17" s="60">
        <v>1600</v>
      </c>
      <c r="H17" s="60">
        <v>1600</v>
      </c>
      <c r="I17" s="60">
        <v>1600</v>
      </c>
    </row>
    <row r="18" spans="1:14" x14ac:dyDescent="0.25">
      <c r="A18" s="139" t="s">
        <v>39</v>
      </c>
      <c r="B18" s="140"/>
      <c r="C18" s="140"/>
      <c r="D18" s="140"/>
      <c r="E18" s="140"/>
      <c r="F18" s="56">
        <v>105905</v>
      </c>
      <c r="G18" s="60">
        <v>129858</v>
      </c>
      <c r="H18" s="60">
        <v>130800</v>
      </c>
      <c r="I18" s="61">
        <v>135550</v>
      </c>
    </row>
    <row r="19" spans="1:14" x14ac:dyDescent="0.25">
      <c r="A19" s="139" t="s">
        <v>40</v>
      </c>
      <c r="B19" s="140"/>
      <c r="C19" s="140"/>
      <c r="D19" s="140"/>
      <c r="E19" s="140"/>
      <c r="F19" s="56">
        <v>3300</v>
      </c>
      <c r="G19" s="60">
        <v>3300</v>
      </c>
      <c r="H19" s="60">
        <v>3300</v>
      </c>
      <c r="I19" s="61">
        <v>3500</v>
      </c>
    </row>
    <row r="20" spans="1:14" x14ac:dyDescent="0.25">
      <c r="A20" s="139" t="s">
        <v>41</v>
      </c>
      <c r="B20" s="140"/>
      <c r="C20" s="140"/>
      <c r="D20" s="140"/>
      <c r="E20" s="140"/>
      <c r="F20" s="56">
        <v>9000</v>
      </c>
      <c r="G20" s="60">
        <v>9231</v>
      </c>
      <c r="H20" s="60">
        <v>9231</v>
      </c>
      <c r="I20" s="60">
        <v>9231</v>
      </c>
    </row>
    <row r="21" spans="1:14" x14ac:dyDescent="0.25">
      <c r="A21" s="139" t="s">
        <v>42</v>
      </c>
      <c r="B21" s="140"/>
      <c r="C21" s="140"/>
      <c r="D21" s="140"/>
      <c r="E21" s="140"/>
      <c r="F21" s="56">
        <v>0</v>
      </c>
      <c r="G21" s="60">
        <v>0</v>
      </c>
      <c r="H21" s="60">
        <v>0</v>
      </c>
      <c r="I21" s="61">
        <v>6000</v>
      </c>
    </row>
    <row r="22" spans="1:14" ht="15.75" thickBot="1" x14ac:dyDescent="0.3">
      <c r="A22" s="139" t="s">
        <v>43</v>
      </c>
      <c r="B22" s="140"/>
      <c r="C22" s="140"/>
      <c r="D22" s="140"/>
      <c r="E22" s="140"/>
      <c r="F22" s="62">
        <v>4500</v>
      </c>
      <c r="G22" s="63">
        <v>4500</v>
      </c>
      <c r="H22" s="63">
        <v>4500</v>
      </c>
      <c r="I22" s="63">
        <v>4500</v>
      </c>
    </row>
    <row r="23" spans="1:14" ht="16.5" thickTop="1" thickBot="1" x14ac:dyDescent="0.3">
      <c r="A23" s="141" t="s">
        <v>44</v>
      </c>
      <c r="B23" s="142"/>
      <c r="C23" s="142"/>
      <c r="D23" s="142"/>
      <c r="E23" s="142"/>
      <c r="F23" s="16">
        <f t="shared" ref="F23" si="0">SUM(F6:F22)</f>
        <v>365248</v>
      </c>
      <c r="G23" s="64">
        <f>SUM(G6:G22)</f>
        <v>391283</v>
      </c>
      <c r="H23" s="64">
        <f>SUM(H6:H22)</f>
        <v>392225</v>
      </c>
      <c r="I23" s="64">
        <f>SUM(I6:I22)</f>
        <v>404625</v>
      </c>
    </row>
    <row r="24" spans="1:14" ht="15.75" thickBot="1" x14ac:dyDescent="0.3">
      <c r="A24" s="87" t="s">
        <v>45</v>
      </c>
      <c r="B24" s="87"/>
      <c r="C24" s="87"/>
      <c r="D24" s="87"/>
      <c r="E24" s="87"/>
      <c r="F24" s="16">
        <f>F25+F26+F27+F28</f>
        <v>808152</v>
      </c>
      <c r="G24" s="65">
        <f>SUM(G25:G29)</f>
        <v>783565</v>
      </c>
      <c r="H24" s="65">
        <f>SUM(H25:H29)</f>
        <v>783565</v>
      </c>
      <c r="I24" s="65">
        <f>SUM(I25:I29)</f>
        <v>783565</v>
      </c>
    </row>
    <row r="25" spans="1:14" x14ac:dyDescent="0.25">
      <c r="A25" s="123" t="s">
        <v>46</v>
      </c>
      <c r="B25" s="123"/>
      <c r="C25" s="123"/>
      <c r="D25" s="123"/>
      <c r="E25" s="123"/>
      <c r="F25" s="66">
        <v>199152</v>
      </c>
      <c r="G25" s="60">
        <v>204652</v>
      </c>
      <c r="H25" s="60">
        <v>204652</v>
      </c>
      <c r="I25" s="60">
        <v>204652</v>
      </c>
    </row>
    <row r="26" spans="1:14" x14ac:dyDescent="0.25">
      <c r="A26" s="123" t="s">
        <v>47</v>
      </c>
      <c r="B26" s="123"/>
      <c r="C26" s="123"/>
      <c r="D26" s="123"/>
      <c r="E26" s="123"/>
      <c r="F26" s="66">
        <v>564000</v>
      </c>
      <c r="G26" s="60">
        <v>528744</v>
      </c>
      <c r="H26" s="60">
        <v>528744</v>
      </c>
      <c r="I26" s="60">
        <v>528744</v>
      </c>
    </row>
    <row r="27" spans="1:14" x14ac:dyDescent="0.25">
      <c r="A27" s="135" t="s">
        <v>75</v>
      </c>
      <c r="B27" s="136"/>
      <c r="C27" s="136"/>
      <c r="D27" s="136"/>
      <c r="E27" s="137"/>
      <c r="F27" s="66"/>
      <c r="G27" s="60">
        <v>3100</v>
      </c>
      <c r="H27" s="60">
        <v>3100</v>
      </c>
      <c r="I27" s="60">
        <v>3100</v>
      </c>
    </row>
    <row r="28" spans="1:14" x14ac:dyDescent="0.25">
      <c r="A28" s="123" t="s">
        <v>48</v>
      </c>
      <c r="B28" s="123"/>
      <c r="C28" s="123"/>
      <c r="D28" s="123"/>
      <c r="E28" s="123"/>
      <c r="F28" s="67">
        <v>45000</v>
      </c>
      <c r="G28" s="60">
        <v>45000</v>
      </c>
      <c r="H28" s="60">
        <v>45000</v>
      </c>
      <c r="I28" s="60">
        <v>45000</v>
      </c>
    </row>
    <row r="29" spans="1:14" ht="15.75" thickBot="1" x14ac:dyDescent="0.3">
      <c r="A29" s="134" t="s">
        <v>49</v>
      </c>
      <c r="B29" s="134"/>
      <c r="C29" s="134"/>
      <c r="D29" s="134"/>
      <c r="E29" s="134"/>
      <c r="F29" s="68">
        <v>0</v>
      </c>
      <c r="G29" s="62">
        <v>2069</v>
      </c>
      <c r="H29" s="62">
        <v>2069</v>
      </c>
      <c r="I29" s="62">
        <v>2069</v>
      </c>
    </row>
    <row r="30" spans="1:14" ht="15.75" thickBot="1" x14ac:dyDescent="0.3">
      <c r="A30" s="69" t="s">
        <v>50</v>
      </c>
      <c r="B30" s="70"/>
      <c r="C30" s="70"/>
      <c r="D30" s="70"/>
      <c r="E30" s="70"/>
      <c r="F30" s="23">
        <f t="shared" ref="F30" si="1">SUM(F23:F24)</f>
        <v>1173400</v>
      </c>
      <c r="G30" s="71">
        <f>SUM(G23+G24)</f>
        <v>1174848</v>
      </c>
      <c r="H30" s="71">
        <f>SUM(H23+H24)</f>
        <v>1175790</v>
      </c>
      <c r="I30" s="71">
        <f>SUM(I23+I24)</f>
        <v>1188190</v>
      </c>
    </row>
    <row r="31" spans="1:14" s="8" customFormat="1" ht="64.5" customHeight="1" x14ac:dyDescent="0.25">
      <c r="A31" s="72"/>
      <c r="B31" s="72"/>
      <c r="C31" s="72"/>
      <c r="D31" s="72"/>
      <c r="E31" s="72"/>
      <c r="F31" s="73"/>
      <c r="G31" s="73"/>
      <c r="H31" s="73"/>
      <c r="I31" s="73"/>
      <c r="N31"/>
    </row>
    <row r="32" spans="1:14" s="8" customFormat="1" hidden="1" x14ac:dyDescent="0.25">
      <c r="A32" s="72"/>
      <c r="B32" s="72"/>
      <c r="C32" s="72"/>
      <c r="D32" s="72"/>
      <c r="E32" s="72"/>
      <c r="F32" s="73"/>
      <c r="G32" s="73"/>
      <c r="H32" s="73"/>
      <c r="I32" s="73"/>
      <c r="N32"/>
    </row>
    <row r="33" spans="1:9" hidden="1" x14ac:dyDescent="0.25">
      <c r="A33" s="74"/>
      <c r="B33" s="74"/>
      <c r="C33" s="74"/>
      <c r="D33" s="74"/>
      <c r="E33" s="74"/>
      <c r="F33" s="74"/>
      <c r="G33" s="74"/>
      <c r="H33" s="74"/>
      <c r="I33" s="74"/>
    </row>
    <row r="34" spans="1:9" x14ac:dyDescent="0.25">
      <c r="A34" s="124" t="s">
        <v>51</v>
      </c>
      <c r="B34" s="124"/>
      <c r="C34" s="124"/>
      <c r="D34" s="124"/>
      <c r="E34" s="124"/>
      <c r="F34" s="51" t="s">
        <v>1</v>
      </c>
      <c r="G34" s="52" t="s">
        <v>76</v>
      </c>
      <c r="H34" s="52" t="s">
        <v>76</v>
      </c>
      <c r="I34" s="52" t="s">
        <v>76</v>
      </c>
    </row>
    <row r="35" spans="1:9" x14ac:dyDescent="0.25">
      <c r="A35" s="124"/>
      <c r="B35" s="124"/>
      <c r="C35" s="124"/>
      <c r="D35" s="124"/>
      <c r="E35" s="124"/>
      <c r="F35" s="51">
        <v>2022</v>
      </c>
      <c r="G35" s="53" t="s">
        <v>77</v>
      </c>
      <c r="H35" s="53" t="s">
        <v>78</v>
      </c>
      <c r="I35" s="30" t="s">
        <v>81</v>
      </c>
    </row>
    <row r="36" spans="1:9" x14ac:dyDescent="0.25">
      <c r="A36" s="124" t="s">
        <v>2</v>
      </c>
      <c r="B36" s="124"/>
      <c r="C36" s="124"/>
      <c r="D36" s="124"/>
      <c r="E36" s="124"/>
      <c r="F36" s="52" t="s">
        <v>3</v>
      </c>
      <c r="G36" s="52" t="s">
        <v>3</v>
      </c>
      <c r="H36" s="52" t="s">
        <v>3</v>
      </c>
      <c r="I36" s="52" t="s">
        <v>3</v>
      </c>
    </row>
    <row r="37" spans="1:9" x14ac:dyDescent="0.25">
      <c r="A37" s="123" t="s">
        <v>52</v>
      </c>
      <c r="B37" s="123"/>
      <c r="C37" s="123"/>
      <c r="D37" s="123"/>
      <c r="E37" s="123"/>
      <c r="F37" s="75">
        <v>3500</v>
      </c>
      <c r="G37" s="75">
        <v>3500</v>
      </c>
      <c r="H37" s="75">
        <v>3500</v>
      </c>
      <c r="I37" s="75">
        <v>3500</v>
      </c>
    </row>
    <row r="38" spans="1:9" x14ac:dyDescent="0.25">
      <c r="A38" s="123" t="s">
        <v>62</v>
      </c>
      <c r="B38" s="123"/>
      <c r="C38" s="123"/>
      <c r="D38" s="123"/>
      <c r="E38" s="123"/>
      <c r="F38" s="75">
        <v>0</v>
      </c>
      <c r="G38" s="75">
        <v>0</v>
      </c>
      <c r="H38" s="75">
        <v>0</v>
      </c>
      <c r="I38" s="75">
        <v>0</v>
      </c>
    </row>
    <row r="39" spans="1:9" x14ac:dyDescent="0.25">
      <c r="A39" s="123" t="s">
        <v>53</v>
      </c>
      <c r="B39" s="123"/>
      <c r="C39" s="123"/>
      <c r="D39" s="123"/>
      <c r="E39" s="123"/>
      <c r="F39" s="75">
        <v>42000</v>
      </c>
      <c r="G39" s="75">
        <v>42000</v>
      </c>
      <c r="H39" s="75">
        <v>42000</v>
      </c>
      <c r="I39" s="75">
        <v>42000</v>
      </c>
    </row>
    <row r="40" spans="1:9" x14ac:dyDescent="0.25">
      <c r="A40" s="123" t="s">
        <v>54</v>
      </c>
      <c r="B40" s="123"/>
      <c r="C40" s="123"/>
      <c r="D40" s="123"/>
      <c r="E40" s="123"/>
      <c r="F40" s="75">
        <v>9700</v>
      </c>
      <c r="G40" s="75">
        <v>9700</v>
      </c>
      <c r="H40" s="75">
        <v>9700</v>
      </c>
      <c r="I40" s="75">
        <v>9700</v>
      </c>
    </row>
    <row r="41" spans="1:9" x14ac:dyDescent="0.25">
      <c r="A41" s="123" t="s">
        <v>55</v>
      </c>
      <c r="B41" s="123"/>
      <c r="C41" s="123"/>
      <c r="D41" s="123"/>
      <c r="E41" s="123"/>
      <c r="F41" s="75">
        <v>132340</v>
      </c>
      <c r="G41" s="75">
        <v>132340</v>
      </c>
      <c r="H41" s="60">
        <v>187940</v>
      </c>
      <c r="I41" s="61">
        <v>249940</v>
      </c>
    </row>
    <row r="42" spans="1:9" x14ac:dyDescent="0.25">
      <c r="A42" s="123" t="s">
        <v>61</v>
      </c>
      <c r="B42" s="123"/>
      <c r="C42" s="123"/>
      <c r="D42" s="123"/>
      <c r="E42" s="123"/>
      <c r="F42" s="75">
        <v>87000</v>
      </c>
      <c r="G42" s="75">
        <v>87000</v>
      </c>
      <c r="H42" s="75">
        <v>87000</v>
      </c>
      <c r="I42" s="61">
        <v>27000</v>
      </c>
    </row>
    <row r="43" spans="1:9" ht="15.75" thickBot="1" x14ac:dyDescent="0.3">
      <c r="A43" s="134" t="s">
        <v>65</v>
      </c>
      <c r="B43" s="134"/>
      <c r="C43" s="134"/>
      <c r="D43" s="134"/>
      <c r="E43" s="134"/>
      <c r="F43" s="76">
        <v>0</v>
      </c>
      <c r="G43" s="76">
        <v>0</v>
      </c>
      <c r="H43" s="76">
        <v>0</v>
      </c>
      <c r="I43" s="76">
        <v>0</v>
      </c>
    </row>
    <row r="44" spans="1:9" ht="15.75" thickBot="1" x14ac:dyDescent="0.3">
      <c r="A44" s="69" t="s">
        <v>56</v>
      </c>
      <c r="B44" s="70"/>
      <c r="C44" s="70"/>
      <c r="D44" s="70"/>
      <c r="E44" s="70"/>
      <c r="F44" s="23">
        <f>SUM(F37:F43)</f>
        <v>274540</v>
      </c>
      <c r="G44" s="71">
        <f>SUM(G37:G43)</f>
        <v>274540</v>
      </c>
      <c r="H44" s="71">
        <f>SUM(H37:H43)</f>
        <v>330140</v>
      </c>
      <c r="I44" s="71">
        <f>SUM(I37:I43)</f>
        <v>332140</v>
      </c>
    </row>
    <row r="45" spans="1:9" ht="7.5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</row>
    <row r="46" spans="1:9" x14ac:dyDescent="0.25">
      <c r="A46" s="124" t="s">
        <v>57</v>
      </c>
      <c r="B46" s="124"/>
      <c r="C46" s="124"/>
      <c r="D46" s="124"/>
      <c r="E46" s="125"/>
      <c r="F46" s="51" t="s">
        <v>1</v>
      </c>
      <c r="G46" s="52" t="s">
        <v>76</v>
      </c>
      <c r="H46" s="52" t="s">
        <v>76</v>
      </c>
      <c r="I46" s="52" t="s">
        <v>76</v>
      </c>
    </row>
    <row r="47" spans="1:9" ht="15.75" thickBot="1" x14ac:dyDescent="0.3">
      <c r="A47" s="126"/>
      <c r="B47" s="126"/>
      <c r="C47" s="126"/>
      <c r="D47" s="126"/>
      <c r="E47" s="127"/>
      <c r="F47" s="51">
        <v>2022</v>
      </c>
      <c r="G47" s="53" t="s">
        <v>77</v>
      </c>
      <c r="H47" s="53" t="s">
        <v>78</v>
      </c>
      <c r="I47" s="30" t="s">
        <v>81</v>
      </c>
    </row>
    <row r="48" spans="1:9" ht="15.75" thickTop="1" x14ac:dyDescent="0.25">
      <c r="A48" s="128" t="s">
        <v>2</v>
      </c>
      <c r="B48" s="129"/>
      <c r="C48" s="129"/>
      <c r="D48" s="129"/>
      <c r="E48" s="129"/>
      <c r="F48" s="52" t="s">
        <v>3</v>
      </c>
      <c r="G48" s="55" t="s">
        <v>3</v>
      </c>
      <c r="H48" s="55" t="s">
        <v>3</v>
      </c>
      <c r="I48" s="55" t="s">
        <v>3</v>
      </c>
    </row>
    <row r="49" spans="1:9" ht="15.75" thickBot="1" x14ac:dyDescent="0.3">
      <c r="A49" s="130" t="s">
        <v>58</v>
      </c>
      <c r="B49" s="130"/>
      <c r="C49" s="130"/>
      <c r="D49" s="130"/>
      <c r="E49" s="131"/>
      <c r="F49" s="77">
        <v>18300</v>
      </c>
      <c r="G49" s="77">
        <v>18300</v>
      </c>
      <c r="H49" s="77">
        <v>18300</v>
      </c>
      <c r="I49" s="77">
        <v>18300</v>
      </c>
    </row>
    <row r="50" spans="1:9" ht="15.75" thickBot="1" x14ac:dyDescent="0.3">
      <c r="A50" s="132" t="s">
        <v>59</v>
      </c>
      <c r="B50" s="133"/>
      <c r="C50" s="133"/>
      <c r="D50" s="133"/>
      <c r="E50" s="133"/>
      <c r="F50" s="78">
        <f>SUM(F49)</f>
        <v>18300</v>
      </c>
      <c r="G50" s="78">
        <f>SUM(G49)</f>
        <v>18300</v>
      </c>
      <c r="H50" s="78">
        <f>SUM(H49)</f>
        <v>18300</v>
      </c>
      <c r="I50" s="78">
        <f>SUM(I49)</f>
        <v>18300</v>
      </c>
    </row>
    <row r="51" spans="1:9" ht="16.5" thickTop="1" thickBot="1" x14ac:dyDescent="0.3">
      <c r="A51" s="121" t="s">
        <v>60</v>
      </c>
      <c r="B51" s="122"/>
      <c r="C51" s="122"/>
      <c r="D51" s="122"/>
      <c r="E51" s="122"/>
      <c r="F51" s="79">
        <f>SUM(F30,F44,F50,)</f>
        <v>1466240</v>
      </c>
      <c r="G51" s="79">
        <f>SUM(G30+G44+G50)</f>
        <v>1467688</v>
      </c>
      <c r="H51" s="79">
        <f>SUM(H30+H44+H50)</f>
        <v>1524230</v>
      </c>
      <c r="I51" s="79">
        <f>SUM(I30+I44+I50)</f>
        <v>1538630</v>
      </c>
    </row>
    <row r="52" spans="1:9" ht="15.75" thickTop="1" x14ac:dyDescent="0.25">
      <c r="A52" s="74"/>
      <c r="B52" s="74"/>
      <c r="C52" s="74"/>
      <c r="D52" s="74"/>
      <c r="E52" s="74"/>
      <c r="F52" s="74"/>
      <c r="G52" s="74"/>
      <c r="H52" s="74"/>
      <c r="I52" s="74"/>
    </row>
    <row r="53" spans="1:9" x14ac:dyDescent="0.25">
      <c r="A53" s="74"/>
      <c r="B53" s="74"/>
      <c r="C53" s="74"/>
      <c r="D53" s="74"/>
      <c r="E53" s="74"/>
      <c r="F53" s="74"/>
      <c r="G53" s="74"/>
      <c r="H53" s="74"/>
      <c r="I53" s="74"/>
    </row>
    <row r="54" spans="1:9" x14ac:dyDescent="0.25">
      <c r="A54" s="74"/>
      <c r="B54" s="74"/>
      <c r="C54" s="74"/>
      <c r="D54" s="74"/>
      <c r="E54" s="74"/>
      <c r="F54" s="74"/>
      <c r="G54" s="74"/>
      <c r="H54" s="74"/>
      <c r="I54" s="74"/>
    </row>
  </sheetData>
  <mergeCells count="40">
    <mergeCell ref="A1:G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8:E28"/>
    <mergeCell ref="A29:E29"/>
    <mergeCell ref="A34:E35"/>
    <mergeCell ref="A36:E36"/>
    <mergeCell ref="A27:E27"/>
    <mergeCell ref="A51:E51"/>
    <mergeCell ref="A37:E37"/>
    <mergeCell ref="A39:E39"/>
    <mergeCell ref="A40:E40"/>
    <mergeCell ref="A41:E41"/>
    <mergeCell ref="A46:E47"/>
    <mergeCell ref="A48:E48"/>
    <mergeCell ref="A49:E49"/>
    <mergeCell ref="A50:E50"/>
    <mergeCell ref="A42:E42"/>
    <mergeCell ref="A38:E38"/>
    <mergeCell ref="A43:E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2022-07-13T12:17:49Z</dcterms:modified>
</cp:coreProperties>
</file>