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8_{BDDDD32D-A9D1-4645-8F5A-88B7C1229F63}" xr6:coauthVersionLast="36" xr6:coauthVersionMax="36" xr10:uidLastSave="{00000000-0000-0000-0000-000000000000}"/>
  <bookViews>
    <workbookView xWindow="0" yWindow="0" windowWidth="20730" windowHeight="11760" activeTab="1" xr2:uid="{00000000-000D-0000-FFFF-FFFF00000000}"/>
  </bookViews>
  <sheets>
    <sheet name="Príjmy" sheetId="1" r:id="rId1"/>
    <sheet name="Výdavky" sheetId="2" r:id="rId2"/>
  </sheets>
  <calcPr calcId="191029"/>
</workbook>
</file>

<file path=xl/calcChain.xml><?xml version="1.0" encoding="utf-8"?>
<calcChain xmlns="http://schemas.openxmlformats.org/spreadsheetml/2006/main">
  <c r="G38" i="1" l="1"/>
  <c r="G39" i="1" s="1"/>
  <c r="G19" i="1"/>
  <c r="G18" i="1"/>
  <c r="G15" i="1"/>
  <c r="G9" i="1"/>
  <c r="G22" i="2"/>
  <c r="G21" i="2"/>
  <c r="G31" i="1" l="1"/>
  <c r="G22" i="1"/>
  <c r="H31" i="1"/>
  <c r="G42" i="2"/>
  <c r="G31" i="2"/>
  <c r="G40" i="1" l="1"/>
  <c r="G49" i="2"/>
  <c r="H38" i="1" l="1"/>
  <c r="H39" i="1" s="1"/>
  <c r="H18" i="1"/>
  <c r="H15" i="1"/>
  <c r="H9" i="1"/>
  <c r="H19" i="1" s="1"/>
  <c r="H22" i="1" s="1"/>
  <c r="H42" i="2"/>
  <c r="H22" i="2"/>
  <c r="H21" i="2"/>
  <c r="H40" i="1" l="1"/>
  <c r="H31" i="2"/>
  <c r="H49" i="2" s="1"/>
  <c r="F42" i="2" l="1"/>
  <c r="F31" i="1"/>
  <c r="F9" i="1" l="1"/>
  <c r="F22" i="2" l="1"/>
  <c r="F21" i="2"/>
  <c r="F18" i="1" l="1"/>
  <c r="F38" i="1" l="1"/>
  <c r="F39" i="1" s="1"/>
  <c r="F31" i="2" l="1"/>
  <c r="F49" i="2" s="1"/>
  <c r="F15" i="1" l="1"/>
  <c r="F19" i="1" s="1"/>
  <c r="F22" i="1" l="1"/>
  <c r="F40" i="1" s="1"/>
</calcChain>
</file>

<file path=xl/sharedStrings.xml><?xml version="1.0" encoding="utf-8"?>
<sst xmlns="http://schemas.openxmlformats.org/spreadsheetml/2006/main" count="125" uniqueCount="78">
  <si>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</si>
  <si>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</si>
  <si>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</si>
  <si>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</si>
  <si>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</si>
  <si>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</si>
  <si>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</si>
  <si>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</si>
  <si>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</si>
  <si>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</si>
  <si>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</si>
  <si>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</si>
  <si>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</si>
  <si>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</si>
  <si>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</si>
  <si>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</si>
  <si>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</si>
  <si>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</si>
  <si>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</si>
  <si>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</si>
  <si>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</si>
  <si>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</si>
  <si>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</si>
  <si>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</si>
  <si>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</si>
  <si>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</si>
  <si>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</si>
  <si>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</si>
  <si>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</si>
  <si>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</si>
  <si>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</si>
  <si>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</si>
  <si>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</si>
  <si>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</si>
  <si>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</si>
  <si>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</si>
  <si>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</si>
  <si>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</si>
  <si>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</si>
  <si>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</si>
  <si>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</si>
  <si>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</si>
  <si>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</si>
  <si>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</si>
  <si>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z toho       ORIGINÁLNE KOMPETENCIE</t>
  </si>
  <si>
    <t xml:space="preserve">                    PRENESENÉ KOMPETENCIE 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</si>
  <si>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</si>
  <si>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</si>
  <si>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</si>
  <si>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</si>
  <si>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</si>
  <si>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</si>
  <si>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</si>
  <si>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</si>
  <si>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</si>
  <si>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</si>
  <si>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</si>
  <si>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</si>
  <si>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</si>
  <si>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 xml:space="preserve">                    VLASTNÉ VÝDAJE ZŠ s MŠ</t>
  </si>
  <si>
    <t>Bežné výdavky /ZŠ s MŠ/</t>
  </si>
  <si>
    <t xml:space="preserve">453-Zostatok prostr.z predchádzaj.rok. </t>
  </si>
  <si>
    <t>rozpočtu</t>
  </si>
  <si>
    <t>zmena</t>
  </si>
  <si>
    <t>upravený</t>
  </si>
  <si>
    <t xml:space="preserve">rozpočet </t>
  </si>
  <si>
    <t xml:space="preserve">718-Rekonštrukcia a modernizácia strojov </t>
  </si>
  <si>
    <t>PODPORA STRAVOVANIA</t>
  </si>
  <si>
    <t>LYŽIARSKY KURZ</t>
  </si>
  <si>
    <t>Z DOBROPISU /ŠR/ 2023</t>
  </si>
  <si>
    <t>ZOSTATKY PROSTR. ZO ŠR 2023</t>
  </si>
  <si>
    <t>Dobropis 2023 /ZŠ s MŠ - ŠR/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</si>
  <si>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</si>
  <si>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231</t>
    </r>
    <r>
      <rPr>
        <sz val="11"/>
        <color theme="1"/>
        <rFont val="Calibri"/>
        <family val="2"/>
        <scheme val="minor"/>
      </rPr>
      <t>-Príjem z predaja kapitálových aktív</t>
    </r>
  </si>
  <si>
    <r>
      <rPr>
        <b/>
        <sz val="11"/>
        <color theme="1"/>
        <rFont val="Calibri"/>
        <family val="2"/>
        <charset val="238"/>
        <scheme val="minor"/>
      </rPr>
      <t>322</t>
    </r>
    <r>
      <rPr>
        <sz val="11"/>
        <color theme="1"/>
        <rFont val="Calibri"/>
        <family val="2"/>
        <scheme val="minor"/>
      </rPr>
      <t xml:space="preserve">-Kapitálový transfer </t>
    </r>
  </si>
  <si>
    <t>721-Transfery v rámci verejnej správy</t>
  </si>
  <si>
    <t>ASISTENT UČITEĽA</t>
  </si>
  <si>
    <t>Zmenu rozpočtu k 4.11.2024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</si>
</sst>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9" fillId="2" borderId="0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2" fillId="3" borderId="24" xfId="0" applyFont="1" applyFill="1" applyBorder="1"/>
    <xf numFmtId="0" fontId="12" fillId="3" borderId="25" xfId="0" applyFont="1" applyFill="1" applyBorder="1"/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/>
    <xf numFmtId="0" fontId="0" fillId="2" borderId="0" xfId="0" applyFill="1"/>
    <xf numFmtId="0" fontId="12" fillId="3" borderId="17" xfId="0" applyFont="1" applyFill="1" applyBorder="1"/>
    <xf numFmtId="0" fontId="0" fillId="0" borderId="0" xfId="0" applyBorder="1"/>
    <xf numFmtId="0" fontId="12" fillId="3" borderId="15" xfId="0" applyFont="1" applyFill="1" applyBorder="1"/>
    <xf numFmtId="0" fontId="14" fillId="2" borderId="1" xfId="0" applyFont="1" applyFill="1" applyBorder="1" applyAlignment="1">
      <alignment horizontal="center"/>
    </xf>
    <xf numFmtId="4" fontId="14" fillId="2" borderId="1" xfId="0" applyNumberFormat="1" applyFont="1" applyFill="1" applyBorder="1"/>
    <xf numFmtId="4" fontId="14" fillId="2" borderId="14" xfId="0" applyNumberFormat="1" applyFont="1" applyFill="1" applyBorder="1"/>
    <xf numFmtId="4" fontId="15" fillId="2" borderId="16" xfId="0" applyNumberFormat="1" applyFont="1" applyFill="1" applyBorder="1"/>
    <xf numFmtId="4" fontId="14" fillId="2" borderId="9" xfId="0" applyNumberFormat="1" applyFont="1" applyFill="1" applyBorder="1"/>
    <xf numFmtId="4" fontId="16" fillId="2" borderId="1" xfId="0" applyNumberFormat="1" applyFont="1" applyFill="1" applyBorder="1"/>
    <xf numFmtId="4" fontId="15" fillId="2" borderId="14" xfId="0" applyNumberFormat="1" applyFont="1" applyFill="1" applyBorder="1"/>
    <xf numFmtId="4" fontId="17" fillId="3" borderId="16" xfId="0" applyNumberFormat="1" applyFont="1" applyFill="1" applyBorder="1"/>
    <xf numFmtId="4" fontId="17" fillId="2" borderId="0" xfId="0" applyNumberFormat="1" applyFont="1" applyFill="1" applyBorder="1"/>
    <xf numFmtId="4" fontId="15" fillId="2" borderId="0" xfId="0" applyNumberFormat="1" applyFont="1" applyFill="1" applyBorder="1"/>
    <xf numFmtId="0" fontId="14" fillId="2" borderId="7" xfId="0" applyFont="1" applyFill="1" applyBorder="1" applyAlignment="1">
      <alignment horizontal="center"/>
    </xf>
    <xf numFmtId="4" fontId="15" fillId="2" borderId="0" xfId="0" applyNumberFormat="1" applyFont="1" applyFill="1"/>
    <xf numFmtId="4" fontId="17" fillId="4" borderId="16" xfId="0" applyNumberFormat="1" applyFont="1" applyFill="1" applyBorder="1"/>
    <xf numFmtId="4" fontId="17" fillId="2" borderId="16" xfId="0" applyNumberFormat="1" applyFont="1" applyFill="1" applyBorder="1"/>
    <xf numFmtId="164" fontId="14" fillId="2" borderId="1" xfId="0" applyNumberFormat="1" applyFont="1" applyFill="1" applyBorder="1" applyAlignment="1"/>
    <xf numFmtId="0" fontId="14" fillId="0" borderId="0" xfId="0" applyFont="1" applyBorder="1"/>
    <xf numFmtId="4" fontId="14" fillId="2" borderId="29" xfId="0" applyNumberFormat="1" applyFont="1" applyFill="1" applyBorder="1"/>
    <xf numFmtId="4" fontId="15" fillId="4" borderId="16" xfId="0" applyNumberFormat="1" applyFont="1" applyFill="1" applyBorder="1"/>
    <xf numFmtId="4" fontId="17" fillId="3" borderId="19" xfId="0" applyNumberFormat="1" applyFont="1" applyFill="1" applyBorder="1"/>
    <xf numFmtId="4" fontId="15" fillId="2" borderId="43" xfId="0" applyNumberFormat="1" applyFont="1" applyFill="1" applyBorder="1"/>
    <xf numFmtId="4" fontId="15" fillId="2" borderId="44" xfId="0" applyNumberFormat="1" applyFont="1" applyFill="1" applyBorder="1"/>
    <xf numFmtId="4" fontId="15" fillId="2" borderId="46" xfId="0" applyNumberFormat="1" applyFont="1" applyFill="1" applyBorder="1"/>
    <xf numFmtId="4" fontId="15" fillId="2" borderId="47" xfId="0" applyNumberFormat="1" applyFont="1" applyFill="1" applyBorder="1"/>
    <xf numFmtId="4" fontId="14" fillId="2" borderId="14" xfId="0" applyNumberFormat="1" applyFont="1" applyFill="1" applyBorder="1" applyAlignment="1">
      <alignment horizontal="right"/>
    </xf>
    <xf numFmtId="4" fontId="14" fillId="4" borderId="1" xfId="0" applyNumberFormat="1" applyFont="1" applyFill="1" applyBorder="1"/>
    <xf numFmtId="4" fontId="14" fillId="0" borderId="1" xfId="0" applyNumberFormat="1" applyFont="1" applyFill="1" applyBorder="1"/>
    <xf numFmtId="164" fontId="14" fillId="4" borderId="1" xfId="0" applyNumberFormat="1" applyFont="1" applyFill="1" applyBorder="1" applyAlignment="1"/>
    <xf numFmtId="0" fontId="6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7" fillId="0" borderId="14" xfId="0" applyFont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8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2" fillId="3" borderId="41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4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3" fillId="4" borderId="24" xfId="0" applyFont="1" applyFill="1" applyBorder="1" applyAlignment="1">
      <alignment horizontal="center"/>
    </xf>
    <xf numFmtId="0" fontId="13" fillId="4" borderId="25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left"/>
    </xf>
    <xf numFmtId="0" fontId="8" fillId="2" borderId="34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left"/>
    </xf>
    <xf numFmtId="0" fontId="12" fillId="3" borderId="16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2" borderId="25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2" fillId="3" borderId="24" xfId="0" applyFont="1" applyFill="1" applyBorder="1" applyAlignment="1">
      <alignment horizontal="left"/>
    </xf>
    <xf numFmtId="0" fontId="12" fillId="3" borderId="25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13" fillId="4" borderId="31" xfId="0" applyFont="1" applyFill="1" applyBorder="1" applyAlignment="1">
      <alignment horizontal="center"/>
    </xf>
    <xf numFmtId="0" fontId="13" fillId="4" borderId="32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opLeftCell="A13" zoomScaleNormal="100" workbookViewId="0">
      <selection activeCell="J6" sqref="J6"/>
    </sheetView>
  </sheetViews>
  <sheetFormatPr defaultRowHeight="15" x14ac:dyDescent="0.25"/>
  <cols>
    <col min="5" max="5" width="3.7109375" customWidth="1"/>
    <col min="6" max="6" width="13.140625" customWidth="1"/>
    <col min="7" max="7" width="12.7109375" customWidth="1"/>
    <col min="8" max="8" width="13.85546875" customWidth="1"/>
  </cols>
  <sheetData>
    <row r="1" spans="1:8" ht="33.75" customHeight="1" x14ac:dyDescent="0.25">
      <c r="A1" s="51" t="s">
        <v>77</v>
      </c>
      <c r="B1" s="51"/>
      <c r="C1" s="51"/>
      <c r="D1" s="51"/>
      <c r="E1" s="51"/>
      <c r="F1" s="51"/>
      <c r="G1" s="51"/>
      <c r="H1" s="51"/>
    </row>
    <row r="2" spans="1:8" ht="15" customHeight="1" x14ac:dyDescent="0.25">
      <c r="A2" s="52"/>
      <c r="B2" s="52"/>
      <c r="C2" s="52"/>
      <c r="D2" s="52"/>
      <c r="E2" s="52"/>
      <c r="F2" s="52"/>
      <c r="G2" s="52"/>
      <c r="H2" s="52"/>
    </row>
    <row r="3" spans="1:8" x14ac:dyDescent="0.25">
      <c r="A3" s="49" t="s">
        <v>0</v>
      </c>
      <c r="B3" s="50"/>
      <c r="C3" s="50"/>
      <c r="D3" s="50"/>
      <c r="E3" s="50"/>
      <c r="F3" s="13" t="s">
        <v>1</v>
      </c>
      <c r="G3" s="13" t="s">
        <v>65</v>
      </c>
      <c r="H3" s="13" t="s">
        <v>63</v>
      </c>
    </row>
    <row r="4" spans="1:8" x14ac:dyDescent="0.25">
      <c r="A4" s="50"/>
      <c r="B4" s="50"/>
      <c r="C4" s="50"/>
      <c r="D4" s="50"/>
      <c r="E4" s="50"/>
      <c r="F4" s="13">
        <v>2024</v>
      </c>
      <c r="G4" s="13" t="s">
        <v>64</v>
      </c>
      <c r="H4" s="13" t="s">
        <v>62</v>
      </c>
    </row>
    <row r="5" spans="1:8" x14ac:dyDescent="0.25">
      <c r="A5" s="50" t="s">
        <v>2</v>
      </c>
      <c r="B5" s="50"/>
      <c r="C5" s="50"/>
      <c r="D5" s="50"/>
      <c r="E5" s="50"/>
      <c r="F5" s="13" t="s">
        <v>3</v>
      </c>
      <c r="G5" s="13" t="s">
        <v>3</v>
      </c>
      <c r="H5" s="13" t="s">
        <v>3</v>
      </c>
    </row>
    <row r="6" spans="1:8" x14ac:dyDescent="0.25">
      <c r="A6" s="45" t="s">
        <v>4</v>
      </c>
      <c r="B6" s="45"/>
      <c r="C6" s="45"/>
      <c r="D6" s="45"/>
      <c r="E6" s="45"/>
      <c r="F6" s="14">
        <v>410000</v>
      </c>
      <c r="G6" s="14">
        <v>410000</v>
      </c>
      <c r="H6" s="14">
        <v>410000</v>
      </c>
    </row>
    <row r="7" spans="1:8" x14ac:dyDescent="0.25">
      <c r="A7" s="45" t="s">
        <v>5</v>
      </c>
      <c r="B7" s="45"/>
      <c r="C7" s="45"/>
      <c r="D7" s="45"/>
      <c r="E7" s="45"/>
      <c r="F7" s="14">
        <v>40350</v>
      </c>
      <c r="G7" s="14">
        <v>42097</v>
      </c>
      <c r="H7" s="14">
        <v>42097</v>
      </c>
    </row>
    <row r="8" spans="1:8" ht="15.75" thickBot="1" x14ac:dyDescent="0.3">
      <c r="A8" s="42" t="s">
        <v>57</v>
      </c>
      <c r="B8" s="41"/>
      <c r="C8" s="41"/>
      <c r="D8" s="41"/>
      <c r="E8" s="41"/>
      <c r="F8" s="15">
        <v>36344</v>
      </c>
      <c r="G8" s="15">
        <v>35297</v>
      </c>
      <c r="H8" s="15">
        <v>35297</v>
      </c>
    </row>
    <row r="9" spans="1:8" ht="15.75" thickBot="1" x14ac:dyDescent="0.3">
      <c r="A9" s="43" t="s">
        <v>6</v>
      </c>
      <c r="B9" s="44"/>
      <c r="C9" s="44"/>
      <c r="D9" s="44"/>
      <c r="E9" s="44"/>
      <c r="F9" s="16">
        <f t="shared" ref="F9" si="0">SUM(F6:F8)</f>
        <v>486694</v>
      </c>
      <c r="G9" s="16">
        <f t="shared" ref="G9:H9" si="1">SUM(G6:G8)</f>
        <v>487394</v>
      </c>
      <c r="H9" s="16">
        <f t="shared" si="1"/>
        <v>487394</v>
      </c>
    </row>
    <row r="10" spans="1:8" x14ac:dyDescent="0.25">
      <c r="A10" s="45" t="s">
        <v>7</v>
      </c>
      <c r="B10" s="45"/>
      <c r="C10" s="45"/>
      <c r="D10" s="45"/>
      <c r="E10" s="45"/>
      <c r="F10" s="14">
        <v>38200</v>
      </c>
      <c r="G10" s="14">
        <v>38200</v>
      </c>
      <c r="H10" s="14">
        <v>38200</v>
      </c>
    </row>
    <row r="11" spans="1:8" x14ac:dyDescent="0.25">
      <c r="A11" s="45" t="s">
        <v>8</v>
      </c>
      <c r="B11" s="45"/>
      <c r="C11" s="45"/>
      <c r="D11" s="45"/>
      <c r="E11" s="45"/>
      <c r="F11" s="14">
        <v>1500</v>
      </c>
      <c r="G11" s="14">
        <v>1500</v>
      </c>
      <c r="H11" s="14">
        <v>1500</v>
      </c>
    </row>
    <row r="12" spans="1:8" x14ac:dyDescent="0.25">
      <c r="A12" s="46" t="s">
        <v>72</v>
      </c>
      <c r="B12" s="47"/>
      <c r="C12" s="47"/>
      <c r="D12" s="47"/>
      <c r="E12" s="48"/>
      <c r="F12" s="14">
        <v>0</v>
      </c>
      <c r="G12" s="14">
        <v>1000</v>
      </c>
      <c r="H12" s="14">
        <v>1000</v>
      </c>
    </row>
    <row r="13" spans="1:8" x14ac:dyDescent="0.25">
      <c r="A13" s="45" t="s">
        <v>9</v>
      </c>
      <c r="B13" s="45"/>
      <c r="C13" s="45"/>
      <c r="D13" s="45"/>
      <c r="E13" s="45"/>
      <c r="F13" s="14">
        <v>750</v>
      </c>
      <c r="G13" s="14">
        <v>750</v>
      </c>
      <c r="H13" s="14">
        <v>750</v>
      </c>
    </row>
    <row r="14" spans="1:8" ht="15.75" thickBot="1" x14ac:dyDescent="0.3">
      <c r="A14" s="40" t="s">
        <v>10</v>
      </c>
      <c r="B14" s="41"/>
      <c r="C14" s="41"/>
      <c r="D14" s="41"/>
      <c r="E14" s="41"/>
      <c r="F14" s="15">
        <v>766</v>
      </c>
      <c r="G14" s="15">
        <v>16779</v>
      </c>
      <c r="H14" s="15">
        <v>16779</v>
      </c>
    </row>
    <row r="15" spans="1:8" ht="15.75" thickBot="1" x14ac:dyDescent="0.3">
      <c r="A15" s="43" t="s">
        <v>11</v>
      </c>
      <c r="B15" s="44"/>
      <c r="C15" s="44"/>
      <c r="D15" s="44"/>
      <c r="E15" s="44"/>
      <c r="F15" s="16">
        <f>SUM(F10:F14)</f>
        <v>41216</v>
      </c>
      <c r="G15" s="16">
        <f>SUM(G10:G14)</f>
        <v>58229</v>
      </c>
      <c r="H15" s="16">
        <f>SUM(H10:H14)</f>
        <v>58229</v>
      </c>
    </row>
    <row r="16" spans="1:8" x14ac:dyDescent="0.25">
      <c r="A16" s="45" t="s">
        <v>12</v>
      </c>
      <c r="B16" s="45"/>
      <c r="C16" s="45"/>
      <c r="D16" s="45"/>
      <c r="E16" s="45"/>
      <c r="F16" s="14">
        <v>713620</v>
      </c>
      <c r="G16" s="14">
        <v>866289</v>
      </c>
      <c r="H16" s="14">
        <v>866289</v>
      </c>
    </row>
    <row r="17" spans="1:14" x14ac:dyDescent="0.25">
      <c r="A17" s="45" t="s">
        <v>13</v>
      </c>
      <c r="B17" s="45"/>
      <c r="C17" s="45"/>
      <c r="D17" s="45"/>
      <c r="E17" s="45"/>
      <c r="F17" s="18">
        <v>640000</v>
      </c>
      <c r="G17" s="18">
        <v>761313</v>
      </c>
      <c r="H17" s="18">
        <v>761313</v>
      </c>
    </row>
    <row r="18" spans="1:14" ht="15.75" thickBot="1" x14ac:dyDescent="0.3">
      <c r="A18" s="53" t="s">
        <v>14</v>
      </c>
      <c r="B18" s="54"/>
      <c r="C18" s="54"/>
      <c r="D18" s="54"/>
      <c r="E18" s="54"/>
      <c r="F18" s="19">
        <f>SUM(F16)</f>
        <v>713620</v>
      </c>
      <c r="G18" s="19">
        <f>SUM(G16)</f>
        <v>866289</v>
      </c>
      <c r="H18" s="19">
        <f>SUM(H16)</f>
        <v>866289</v>
      </c>
    </row>
    <row r="19" spans="1:14" ht="19.5" thickBot="1" x14ac:dyDescent="0.35">
      <c r="A19" s="59" t="s">
        <v>15</v>
      </c>
      <c r="B19" s="60"/>
      <c r="C19" s="60"/>
      <c r="D19" s="60"/>
      <c r="E19" s="60"/>
      <c r="F19" s="16">
        <f>SUM(F9,F15,F18,)</f>
        <v>1241530</v>
      </c>
      <c r="G19" s="16">
        <f>SUM(G9,G15,G18,)</f>
        <v>1411912</v>
      </c>
      <c r="H19" s="16">
        <f>SUM(H9,H15,H18,)</f>
        <v>1411912</v>
      </c>
      <c r="N19" s="9"/>
    </row>
    <row r="20" spans="1:14" ht="18.75" x14ac:dyDescent="0.3">
      <c r="A20" s="61" t="s">
        <v>16</v>
      </c>
      <c r="B20" s="62"/>
      <c r="C20" s="62"/>
      <c r="D20" s="62"/>
      <c r="E20" s="62"/>
      <c r="F20" s="32">
        <v>70000</v>
      </c>
      <c r="G20" s="33">
        <v>70000</v>
      </c>
      <c r="H20" s="33">
        <v>70000</v>
      </c>
    </row>
    <row r="21" spans="1:14" ht="15.75" thickBot="1" x14ac:dyDescent="0.3">
      <c r="A21" s="65" t="s">
        <v>71</v>
      </c>
      <c r="B21" s="66"/>
      <c r="C21" s="66"/>
      <c r="D21" s="66"/>
      <c r="E21" s="66"/>
      <c r="F21" s="34">
        <v>0</v>
      </c>
      <c r="G21" s="35">
        <v>3937</v>
      </c>
      <c r="H21" s="35">
        <v>3937</v>
      </c>
    </row>
    <row r="22" spans="1:14" ht="19.5" thickBot="1" x14ac:dyDescent="0.35">
      <c r="A22" s="63" t="s">
        <v>17</v>
      </c>
      <c r="B22" s="64"/>
      <c r="C22" s="64"/>
      <c r="D22" s="64"/>
      <c r="E22" s="64"/>
      <c r="F22" s="31">
        <f>SUM(F19+F20)</f>
        <v>1311530</v>
      </c>
      <c r="G22" s="31">
        <f>SUM(G19:G21)</f>
        <v>1485849</v>
      </c>
      <c r="H22" s="31">
        <f>SUM(H19:H21)</f>
        <v>1485849</v>
      </c>
    </row>
    <row r="23" spans="1:14" s="9" customFormat="1" ht="18.75" x14ac:dyDescent="0.3">
      <c r="A23" s="7"/>
      <c r="B23" s="7"/>
      <c r="C23" s="7"/>
      <c r="D23" s="7"/>
      <c r="E23" s="7"/>
      <c r="F23" s="21"/>
      <c r="G23" s="21"/>
      <c r="H23" s="21"/>
    </row>
    <row r="24" spans="1:14" ht="18.75" x14ac:dyDescent="0.3">
      <c r="A24" s="1"/>
      <c r="B24" s="1"/>
      <c r="C24" s="1"/>
      <c r="D24" s="1"/>
      <c r="E24" s="1"/>
      <c r="F24" s="22"/>
      <c r="G24" s="22"/>
      <c r="H24" s="22"/>
    </row>
    <row r="25" spans="1:14" x14ac:dyDescent="0.25">
      <c r="A25" s="49" t="s">
        <v>18</v>
      </c>
      <c r="B25" s="50"/>
      <c r="C25" s="50"/>
      <c r="D25" s="50"/>
      <c r="E25" s="50"/>
      <c r="F25" s="13" t="s">
        <v>1</v>
      </c>
      <c r="G25" s="13" t="s">
        <v>65</v>
      </c>
      <c r="H25" s="13" t="s">
        <v>63</v>
      </c>
    </row>
    <row r="26" spans="1:14" x14ac:dyDescent="0.25">
      <c r="A26" s="50"/>
      <c r="B26" s="50"/>
      <c r="C26" s="50"/>
      <c r="D26" s="50"/>
      <c r="E26" s="50"/>
      <c r="F26" s="13">
        <v>2024</v>
      </c>
      <c r="G26" s="13" t="s">
        <v>64</v>
      </c>
      <c r="H26" s="13" t="s">
        <v>62</v>
      </c>
    </row>
    <row r="27" spans="1:14" ht="15.75" thickBot="1" x14ac:dyDescent="0.3">
      <c r="A27" s="55" t="s">
        <v>2</v>
      </c>
      <c r="B27" s="56"/>
      <c r="C27" s="56"/>
      <c r="D27" s="56"/>
      <c r="E27" s="57"/>
      <c r="F27" s="23" t="s">
        <v>3</v>
      </c>
      <c r="G27" s="23" t="s">
        <v>3</v>
      </c>
      <c r="H27" s="23" t="s">
        <v>3</v>
      </c>
    </row>
    <row r="28" spans="1:14" ht="15.75" thickTop="1" x14ac:dyDescent="0.25">
      <c r="A28" s="67" t="s">
        <v>73</v>
      </c>
      <c r="B28" s="68"/>
      <c r="C28" s="68"/>
      <c r="D28" s="68"/>
      <c r="E28" s="69"/>
      <c r="F28" s="36">
        <v>0</v>
      </c>
      <c r="G28" s="36">
        <v>8390</v>
      </c>
      <c r="H28" s="36">
        <v>8390</v>
      </c>
    </row>
    <row r="29" spans="1:14" x14ac:dyDescent="0.25">
      <c r="A29" s="45" t="s">
        <v>19</v>
      </c>
      <c r="B29" s="45"/>
      <c r="C29" s="45"/>
      <c r="D29" s="45"/>
      <c r="E29" s="45"/>
      <c r="F29" s="15">
        <v>1000</v>
      </c>
      <c r="G29" s="15">
        <v>1000</v>
      </c>
      <c r="H29" s="15">
        <v>1000</v>
      </c>
    </row>
    <row r="30" spans="1:14" ht="15.75" thickBot="1" x14ac:dyDescent="0.3">
      <c r="A30" s="58" t="s">
        <v>74</v>
      </c>
      <c r="B30" s="45"/>
      <c r="C30" s="45"/>
      <c r="D30" s="45"/>
      <c r="E30" s="45"/>
      <c r="F30" s="15">
        <v>75000</v>
      </c>
      <c r="G30" s="15">
        <v>80717</v>
      </c>
      <c r="H30" s="15">
        <v>80717</v>
      </c>
    </row>
    <row r="31" spans="1:14" ht="19.5" thickBot="1" x14ac:dyDescent="0.35">
      <c r="A31" s="63" t="s">
        <v>20</v>
      </c>
      <c r="B31" s="64"/>
      <c r="C31" s="64"/>
      <c r="D31" s="64"/>
      <c r="E31" s="64"/>
      <c r="F31" s="20">
        <f>SUM(F29:F30)</f>
        <v>76000</v>
      </c>
      <c r="G31" s="20">
        <f>SUM(G28:G30)</f>
        <v>90107</v>
      </c>
      <c r="H31" s="20">
        <f>SUM(H28:H30)</f>
        <v>90107</v>
      </c>
    </row>
    <row r="32" spans="1:14" ht="18.75" x14ac:dyDescent="0.3">
      <c r="A32" s="1"/>
      <c r="B32" s="1"/>
      <c r="C32" s="1"/>
      <c r="D32" s="1"/>
      <c r="E32" s="1"/>
      <c r="F32" s="24"/>
      <c r="G32" s="24"/>
      <c r="H32" s="24"/>
    </row>
    <row r="33" spans="1:8" x14ac:dyDescent="0.25">
      <c r="A33" s="49" t="s">
        <v>21</v>
      </c>
      <c r="B33" s="50"/>
      <c r="C33" s="50"/>
      <c r="D33" s="50"/>
      <c r="E33" s="50"/>
      <c r="F33" s="13" t="s">
        <v>1</v>
      </c>
      <c r="G33" s="13" t="s">
        <v>65</v>
      </c>
      <c r="H33" s="13" t="s">
        <v>63</v>
      </c>
    </row>
    <row r="34" spans="1:8" x14ac:dyDescent="0.25">
      <c r="A34" s="50"/>
      <c r="B34" s="50"/>
      <c r="C34" s="50"/>
      <c r="D34" s="50"/>
      <c r="E34" s="50"/>
      <c r="F34" s="13">
        <v>2024</v>
      </c>
      <c r="G34" s="13" t="s">
        <v>64</v>
      </c>
      <c r="H34" s="13" t="s">
        <v>62</v>
      </c>
    </row>
    <row r="35" spans="1:8" ht="15.75" thickBot="1" x14ac:dyDescent="0.3">
      <c r="A35" s="78" t="s">
        <v>2</v>
      </c>
      <c r="B35" s="79"/>
      <c r="C35" s="79"/>
      <c r="D35" s="79"/>
      <c r="E35" s="80"/>
      <c r="F35" s="23" t="s">
        <v>3</v>
      </c>
      <c r="G35" s="23" t="s">
        <v>3</v>
      </c>
      <c r="H35" s="23" t="s">
        <v>3</v>
      </c>
    </row>
    <row r="36" spans="1:8" ht="15.75" thickTop="1" x14ac:dyDescent="0.25">
      <c r="A36" s="45" t="s">
        <v>61</v>
      </c>
      <c r="B36" s="45"/>
      <c r="C36" s="45"/>
      <c r="D36" s="45"/>
      <c r="E36" s="45"/>
      <c r="F36" s="17">
        <v>0</v>
      </c>
      <c r="G36" s="17">
        <v>79862</v>
      </c>
      <c r="H36" s="17">
        <v>79862</v>
      </c>
    </row>
    <row r="37" spans="1:8" ht="15.75" thickBot="1" x14ac:dyDescent="0.3">
      <c r="A37" s="45" t="s">
        <v>22</v>
      </c>
      <c r="B37" s="45"/>
      <c r="C37" s="45"/>
      <c r="D37" s="45"/>
      <c r="E37" s="45"/>
      <c r="F37" s="14">
        <v>30000</v>
      </c>
      <c r="G37" s="38">
        <v>33352</v>
      </c>
      <c r="H37" s="37">
        <v>48002</v>
      </c>
    </row>
    <row r="38" spans="1:8" ht="15.75" thickBot="1" x14ac:dyDescent="0.3">
      <c r="A38" s="72" t="s">
        <v>58</v>
      </c>
      <c r="B38" s="73"/>
      <c r="C38" s="73"/>
      <c r="D38" s="73"/>
      <c r="E38" s="74"/>
      <c r="F38" s="16">
        <f t="shared" ref="F38:G38" si="2">SUM(F36:F37)</f>
        <v>30000</v>
      </c>
      <c r="G38" s="16">
        <f t="shared" si="2"/>
        <v>113214</v>
      </c>
      <c r="H38" s="16">
        <f t="shared" ref="H38" si="3">SUM(H36:H37)</f>
        <v>127864</v>
      </c>
    </row>
    <row r="39" spans="1:8" ht="19.5" thickBot="1" x14ac:dyDescent="0.35">
      <c r="A39" s="75" t="s">
        <v>23</v>
      </c>
      <c r="B39" s="76"/>
      <c r="C39" s="76"/>
      <c r="D39" s="76"/>
      <c r="E39" s="77"/>
      <c r="F39" s="20">
        <f>SUM(F38)</f>
        <v>30000</v>
      </c>
      <c r="G39" s="20">
        <f>SUM(G38)</f>
        <v>113214</v>
      </c>
      <c r="H39" s="20">
        <f>SUM(H38)</f>
        <v>127864</v>
      </c>
    </row>
    <row r="40" spans="1:8" ht="21.75" thickBot="1" x14ac:dyDescent="0.4">
      <c r="A40" s="70" t="s">
        <v>24</v>
      </c>
      <c r="B40" s="71"/>
      <c r="C40" s="71"/>
      <c r="D40" s="71"/>
      <c r="E40" s="71"/>
      <c r="F40" s="25">
        <f>SUM(F22+F31+F39)</f>
        <v>1417530</v>
      </c>
      <c r="G40" s="25">
        <f>SUM(G22,G31,G39,)</f>
        <v>1689170</v>
      </c>
      <c r="H40" s="25">
        <f>SUM(H22,H31,H39,)</f>
        <v>1703820</v>
      </c>
    </row>
    <row r="41" spans="1:8" x14ac:dyDescent="0.25">
      <c r="F41" s="11"/>
    </row>
    <row r="42" spans="1:8" x14ac:dyDescent="0.25">
      <c r="F42" s="11"/>
    </row>
    <row r="43" spans="1:8" x14ac:dyDescent="0.25">
      <c r="F43" s="11"/>
    </row>
    <row r="44" spans="1:8" x14ac:dyDescent="0.25">
      <c r="F44" s="11"/>
    </row>
  </sheetData>
  <mergeCells count="33">
    <mergeCell ref="A40:E40"/>
    <mergeCell ref="A31:E31"/>
    <mergeCell ref="A33:E34"/>
    <mergeCell ref="A38:E38"/>
    <mergeCell ref="A39:E39"/>
    <mergeCell ref="A36:E36"/>
    <mergeCell ref="A37:E37"/>
    <mergeCell ref="A35:E35"/>
    <mergeCell ref="A30:E30"/>
    <mergeCell ref="A29:E29"/>
    <mergeCell ref="A19:E19"/>
    <mergeCell ref="A20:E20"/>
    <mergeCell ref="A22:E22"/>
    <mergeCell ref="A25:E26"/>
    <mergeCell ref="A21:E21"/>
    <mergeCell ref="A28:E28"/>
    <mergeCell ref="A15:E15"/>
    <mergeCell ref="A16:E16"/>
    <mergeCell ref="A17:E17"/>
    <mergeCell ref="A18:E18"/>
    <mergeCell ref="A27:E27"/>
    <mergeCell ref="A7:E7"/>
    <mergeCell ref="A3:E4"/>
    <mergeCell ref="A5:E5"/>
    <mergeCell ref="A6:E6"/>
    <mergeCell ref="A1:H2"/>
    <mergeCell ref="A14:E14"/>
    <mergeCell ref="A8:E8"/>
    <mergeCell ref="A9:E9"/>
    <mergeCell ref="A10:E10"/>
    <mergeCell ref="A11:E11"/>
    <mergeCell ref="A13:E13"/>
    <mergeCell ref="A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workbookViewId="0">
      <selection activeCell="F53" sqref="F53"/>
    </sheetView>
  </sheetViews>
  <sheetFormatPr defaultRowHeight="15" x14ac:dyDescent="0.25"/>
  <cols>
    <col min="5" max="5" width="2.42578125" customWidth="1"/>
    <col min="6" max="6" width="12.7109375" customWidth="1"/>
    <col min="7" max="7" width="13" customWidth="1"/>
    <col min="8" max="8" width="12.85546875" customWidth="1"/>
    <col min="13" max="13" width="9.140625" customWidth="1"/>
  </cols>
  <sheetData>
    <row r="1" spans="1:8" ht="14.45" customHeight="1" x14ac:dyDescent="0.25">
      <c r="A1" s="84" t="s">
        <v>25</v>
      </c>
      <c r="B1" s="85"/>
      <c r="C1" s="85"/>
      <c r="D1" s="85"/>
      <c r="E1" s="86"/>
      <c r="F1" s="13" t="s">
        <v>1</v>
      </c>
      <c r="G1" s="13" t="s">
        <v>65</v>
      </c>
      <c r="H1" s="13" t="s">
        <v>63</v>
      </c>
    </row>
    <row r="2" spans="1:8" ht="15.75" thickBot="1" x14ac:dyDescent="0.3">
      <c r="A2" s="87"/>
      <c r="B2" s="88"/>
      <c r="C2" s="88"/>
      <c r="D2" s="88"/>
      <c r="E2" s="89"/>
      <c r="F2" s="13">
        <v>2024</v>
      </c>
      <c r="G2" s="13" t="s">
        <v>64</v>
      </c>
      <c r="H2" s="13" t="s">
        <v>62</v>
      </c>
    </row>
    <row r="3" spans="1:8" ht="15.75" thickTop="1" x14ac:dyDescent="0.25">
      <c r="A3" s="90" t="s">
        <v>2</v>
      </c>
      <c r="B3" s="91"/>
      <c r="C3" s="91"/>
      <c r="D3" s="91"/>
      <c r="E3" s="92"/>
      <c r="F3" s="13" t="s">
        <v>3</v>
      </c>
      <c r="G3" s="13" t="s">
        <v>3</v>
      </c>
      <c r="H3" s="13" t="s">
        <v>3</v>
      </c>
    </row>
    <row r="4" spans="1:8" x14ac:dyDescent="0.25">
      <c r="A4" s="93" t="s">
        <v>26</v>
      </c>
      <c r="B4" s="94"/>
      <c r="C4" s="94"/>
      <c r="D4" s="94"/>
      <c r="E4" s="95"/>
      <c r="F4" s="14">
        <v>117460</v>
      </c>
      <c r="G4" s="14">
        <v>117460</v>
      </c>
      <c r="H4" s="14">
        <v>117460</v>
      </c>
    </row>
    <row r="5" spans="1:8" x14ac:dyDescent="0.25">
      <c r="A5" s="2" t="s">
        <v>27</v>
      </c>
      <c r="B5" s="3"/>
      <c r="C5" s="3"/>
      <c r="D5" s="3"/>
      <c r="E5" s="4"/>
      <c r="F5" s="14">
        <v>5700</v>
      </c>
      <c r="G5" s="14">
        <v>5940</v>
      </c>
      <c r="H5" s="14">
        <v>5940</v>
      </c>
    </row>
    <row r="6" spans="1:8" x14ac:dyDescent="0.25">
      <c r="A6" s="81" t="s">
        <v>28</v>
      </c>
      <c r="B6" s="82"/>
      <c r="C6" s="82"/>
      <c r="D6" s="82"/>
      <c r="E6" s="83"/>
      <c r="F6" s="14">
        <v>5900</v>
      </c>
      <c r="G6" s="14">
        <v>5945</v>
      </c>
      <c r="H6" s="14">
        <v>5945</v>
      </c>
    </row>
    <row r="7" spans="1:8" x14ac:dyDescent="0.25">
      <c r="A7" s="81" t="s">
        <v>29</v>
      </c>
      <c r="B7" s="82"/>
      <c r="C7" s="82"/>
      <c r="D7" s="82"/>
      <c r="E7" s="83"/>
      <c r="F7" s="14">
        <v>3050</v>
      </c>
      <c r="G7" s="14">
        <v>3050</v>
      </c>
      <c r="H7" s="14">
        <v>3050</v>
      </c>
    </row>
    <row r="8" spans="1:8" x14ac:dyDescent="0.25">
      <c r="A8" s="81" t="s">
        <v>30</v>
      </c>
      <c r="B8" s="82"/>
      <c r="C8" s="82"/>
      <c r="D8" s="82"/>
      <c r="E8" s="83"/>
      <c r="F8" s="14">
        <v>32005</v>
      </c>
      <c r="G8" s="14">
        <v>32791</v>
      </c>
      <c r="H8" s="14">
        <v>32791</v>
      </c>
    </row>
    <row r="9" spans="1:8" ht="14.45" customHeight="1" x14ac:dyDescent="0.25">
      <c r="A9" s="81" t="s">
        <v>31</v>
      </c>
      <c r="B9" s="82"/>
      <c r="C9" s="82"/>
      <c r="D9" s="82"/>
      <c r="E9" s="83"/>
      <c r="F9" s="14">
        <v>480</v>
      </c>
      <c r="G9" s="14">
        <v>1240</v>
      </c>
      <c r="H9" s="14">
        <v>1240</v>
      </c>
    </row>
    <row r="10" spans="1:8" x14ac:dyDescent="0.25">
      <c r="A10" s="81" t="s">
        <v>32</v>
      </c>
      <c r="B10" s="82"/>
      <c r="C10" s="82"/>
      <c r="D10" s="82"/>
      <c r="E10" s="83"/>
      <c r="F10" s="14">
        <v>500</v>
      </c>
      <c r="G10" s="14">
        <v>500</v>
      </c>
      <c r="H10" s="14">
        <v>500</v>
      </c>
    </row>
    <row r="11" spans="1:8" x14ac:dyDescent="0.25">
      <c r="A11" s="81" t="s">
        <v>33</v>
      </c>
      <c r="B11" s="82"/>
      <c r="C11" s="82"/>
      <c r="D11" s="82"/>
      <c r="E11" s="83"/>
      <c r="F11" s="14">
        <v>24565</v>
      </c>
      <c r="G11" s="14">
        <v>25207</v>
      </c>
      <c r="H11" s="14">
        <v>25207</v>
      </c>
    </row>
    <row r="12" spans="1:8" x14ac:dyDescent="0.25">
      <c r="A12" s="81" t="s">
        <v>34</v>
      </c>
      <c r="B12" s="82"/>
      <c r="C12" s="82"/>
      <c r="D12" s="82"/>
      <c r="E12" s="83"/>
      <c r="F12" s="14">
        <v>16760</v>
      </c>
      <c r="G12" s="14">
        <v>22496</v>
      </c>
      <c r="H12" s="37">
        <v>24496</v>
      </c>
    </row>
    <row r="13" spans="1:8" x14ac:dyDescent="0.25">
      <c r="A13" s="93" t="s">
        <v>35</v>
      </c>
      <c r="B13" s="94"/>
      <c r="C13" s="94"/>
      <c r="D13" s="94"/>
      <c r="E13" s="95"/>
      <c r="F13" s="14">
        <v>9015</v>
      </c>
      <c r="G13" s="14">
        <v>17565</v>
      </c>
      <c r="H13" s="14">
        <v>17565</v>
      </c>
    </row>
    <row r="14" spans="1:8" x14ac:dyDescent="0.25">
      <c r="A14" s="81" t="s">
        <v>36</v>
      </c>
      <c r="B14" s="82"/>
      <c r="C14" s="82"/>
      <c r="D14" s="82"/>
      <c r="E14" s="83"/>
      <c r="F14" s="14">
        <v>11470</v>
      </c>
      <c r="G14" s="14">
        <v>18697</v>
      </c>
      <c r="H14" s="14">
        <v>18697</v>
      </c>
    </row>
    <row r="15" spans="1:8" x14ac:dyDescent="0.25">
      <c r="A15" s="81" t="s">
        <v>37</v>
      </c>
      <c r="B15" s="82"/>
      <c r="C15" s="82"/>
      <c r="D15" s="82"/>
      <c r="E15" s="83"/>
      <c r="F15" s="14">
        <v>500</v>
      </c>
      <c r="G15" s="14">
        <v>500</v>
      </c>
      <c r="H15" s="14">
        <v>500</v>
      </c>
    </row>
    <row r="16" spans="1:8" x14ac:dyDescent="0.25">
      <c r="A16" s="81" t="s">
        <v>38</v>
      </c>
      <c r="B16" s="82"/>
      <c r="C16" s="82"/>
      <c r="D16" s="82"/>
      <c r="E16" s="83"/>
      <c r="F16" s="14">
        <v>71743</v>
      </c>
      <c r="G16" s="14">
        <v>90713</v>
      </c>
      <c r="H16" s="37">
        <v>100713</v>
      </c>
    </row>
    <row r="17" spans="1:8" x14ac:dyDescent="0.25">
      <c r="A17" s="81" t="s">
        <v>39</v>
      </c>
      <c r="B17" s="82"/>
      <c r="C17" s="82"/>
      <c r="D17" s="82"/>
      <c r="E17" s="83"/>
      <c r="F17" s="14">
        <v>5000</v>
      </c>
      <c r="G17" s="14">
        <v>5000</v>
      </c>
      <c r="H17" s="14">
        <v>5000</v>
      </c>
    </row>
    <row r="18" spans="1:8" x14ac:dyDescent="0.25">
      <c r="A18" s="81" t="s">
        <v>40</v>
      </c>
      <c r="B18" s="82"/>
      <c r="C18" s="82"/>
      <c r="D18" s="82"/>
      <c r="E18" s="83"/>
      <c r="F18" s="14">
        <v>14162</v>
      </c>
      <c r="G18" s="14">
        <v>15162</v>
      </c>
      <c r="H18" s="14">
        <v>15162</v>
      </c>
    </row>
    <row r="19" spans="1:8" x14ac:dyDescent="0.25">
      <c r="A19" s="81" t="s">
        <v>41</v>
      </c>
      <c r="B19" s="82"/>
      <c r="C19" s="82"/>
      <c r="D19" s="82"/>
      <c r="E19" s="83"/>
      <c r="F19" s="14">
        <v>0</v>
      </c>
      <c r="G19" s="14">
        <v>24000</v>
      </c>
      <c r="H19" s="14">
        <v>24000</v>
      </c>
    </row>
    <row r="20" spans="1:8" ht="15.75" thickBot="1" x14ac:dyDescent="0.3">
      <c r="A20" s="99" t="s">
        <v>42</v>
      </c>
      <c r="B20" s="100"/>
      <c r="C20" s="100"/>
      <c r="D20" s="100"/>
      <c r="E20" s="101"/>
      <c r="F20" s="15">
        <v>3500</v>
      </c>
      <c r="G20" s="15">
        <v>3500</v>
      </c>
      <c r="H20" s="15">
        <v>3500</v>
      </c>
    </row>
    <row r="21" spans="1:8" ht="19.5" thickBot="1" x14ac:dyDescent="0.35">
      <c r="A21" s="102" t="s">
        <v>43</v>
      </c>
      <c r="B21" s="103"/>
      <c r="C21" s="103"/>
      <c r="D21" s="103"/>
      <c r="E21" s="104"/>
      <c r="F21" s="26">
        <f>SUM(F4:F20)</f>
        <v>321810</v>
      </c>
      <c r="G21" s="26">
        <f>SUM(G4:G20)</f>
        <v>389766</v>
      </c>
      <c r="H21" s="26">
        <f>SUM(H4:H20)</f>
        <v>401766</v>
      </c>
    </row>
    <row r="22" spans="1:8" ht="19.5" thickBot="1" x14ac:dyDescent="0.35">
      <c r="A22" s="102" t="s">
        <v>60</v>
      </c>
      <c r="B22" s="103"/>
      <c r="C22" s="103"/>
      <c r="D22" s="103"/>
      <c r="E22" s="104"/>
      <c r="F22" s="26">
        <f t="shared" ref="F22:G22" si="0">SUM(F23:F30)</f>
        <v>970720</v>
      </c>
      <c r="G22" s="26">
        <f t="shared" si="0"/>
        <v>1127011</v>
      </c>
      <c r="H22" s="26">
        <f t="shared" ref="H22" si="1">SUM(H23:H30)</f>
        <v>1129661</v>
      </c>
    </row>
    <row r="23" spans="1:8" x14ac:dyDescent="0.25">
      <c r="A23" s="96" t="s">
        <v>44</v>
      </c>
      <c r="B23" s="97"/>
      <c r="C23" s="97"/>
      <c r="D23" s="97"/>
      <c r="E23" s="98"/>
      <c r="F23" s="27">
        <v>260720</v>
      </c>
      <c r="G23" s="27">
        <v>260720</v>
      </c>
      <c r="H23" s="39">
        <v>263370</v>
      </c>
    </row>
    <row r="24" spans="1:8" x14ac:dyDescent="0.25">
      <c r="A24" s="121" t="s">
        <v>45</v>
      </c>
      <c r="B24" s="122"/>
      <c r="C24" s="122"/>
      <c r="D24" s="122"/>
      <c r="E24" s="123"/>
      <c r="F24" s="27">
        <v>640000</v>
      </c>
      <c r="G24" s="27">
        <v>706575</v>
      </c>
      <c r="H24" s="27">
        <v>706575</v>
      </c>
    </row>
    <row r="25" spans="1:8" x14ac:dyDescent="0.25">
      <c r="A25" s="121" t="s">
        <v>59</v>
      </c>
      <c r="B25" s="122"/>
      <c r="C25" s="122"/>
      <c r="D25" s="122"/>
      <c r="E25" s="123"/>
      <c r="F25" s="27">
        <v>70000</v>
      </c>
      <c r="G25" s="27">
        <v>70000</v>
      </c>
      <c r="H25" s="27">
        <v>70000</v>
      </c>
    </row>
    <row r="26" spans="1:8" x14ac:dyDescent="0.25">
      <c r="A26" s="118" t="s">
        <v>67</v>
      </c>
      <c r="B26" s="119"/>
      <c r="C26" s="119"/>
      <c r="D26" s="119"/>
      <c r="E26" s="120"/>
      <c r="F26" s="27">
        <v>0</v>
      </c>
      <c r="G26" s="27">
        <v>61804</v>
      </c>
      <c r="H26" s="27">
        <v>61804</v>
      </c>
    </row>
    <row r="27" spans="1:8" x14ac:dyDescent="0.25">
      <c r="A27" s="118" t="s">
        <v>76</v>
      </c>
      <c r="B27" s="119"/>
      <c r="C27" s="119"/>
      <c r="D27" s="119"/>
      <c r="E27" s="120"/>
      <c r="F27" s="27">
        <v>0</v>
      </c>
      <c r="G27" s="27">
        <v>12036</v>
      </c>
      <c r="H27" s="27">
        <v>12036</v>
      </c>
    </row>
    <row r="28" spans="1:8" x14ac:dyDescent="0.25">
      <c r="A28" s="118" t="s">
        <v>68</v>
      </c>
      <c r="B28" s="119"/>
      <c r="C28" s="119"/>
      <c r="D28" s="119"/>
      <c r="E28" s="120"/>
      <c r="F28" s="27">
        <v>0</v>
      </c>
      <c r="G28" s="27">
        <v>200</v>
      </c>
      <c r="H28" s="27">
        <v>200</v>
      </c>
    </row>
    <row r="29" spans="1:8" x14ac:dyDescent="0.25">
      <c r="A29" s="118" t="s">
        <v>69</v>
      </c>
      <c r="B29" s="119"/>
      <c r="C29" s="119"/>
      <c r="D29" s="119"/>
      <c r="E29" s="120"/>
      <c r="F29" s="27">
        <v>0</v>
      </c>
      <c r="G29" s="27">
        <v>3937</v>
      </c>
      <c r="H29" s="27">
        <v>3937</v>
      </c>
    </row>
    <row r="30" spans="1:8" ht="15.75" thickBot="1" x14ac:dyDescent="0.3">
      <c r="A30" s="118" t="s">
        <v>70</v>
      </c>
      <c r="B30" s="119"/>
      <c r="C30" s="119"/>
      <c r="D30" s="119"/>
      <c r="E30" s="120"/>
      <c r="F30" s="27">
        <v>0</v>
      </c>
      <c r="G30" s="27">
        <v>11739</v>
      </c>
      <c r="H30" s="27">
        <v>11739</v>
      </c>
    </row>
    <row r="31" spans="1:8" ht="19.5" thickBot="1" x14ac:dyDescent="0.35">
      <c r="A31" s="10" t="s">
        <v>46</v>
      </c>
      <c r="B31" s="6"/>
      <c r="C31" s="6"/>
      <c r="D31" s="6"/>
      <c r="E31" s="12"/>
      <c r="F31" s="20">
        <f>SUM(F21+F22)</f>
        <v>1292530</v>
      </c>
      <c r="G31" s="20">
        <f>SUM(G21+G22)</f>
        <v>1516777</v>
      </c>
      <c r="H31" s="20">
        <f>SUM(H21+H22)</f>
        <v>1531427</v>
      </c>
    </row>
    <row r="32" spans="1:8" s="9" customFormat="1" ht="4.5" customHeight="1" x14ac:dyDescent="0.3">
      <c r="A32" s="8"/>
      <c r="B32" s="8"/>
      <c r="C32" s="8"/>
      <c r="D32" s="8"/>
      <c r="E32" s="8"/>
      <c r="F32" s="21"/>
      <c r="G32" s="21"/>
      <c r="H32" s="21"/>
    </row>
    <row r="33" spans="1:8" ht="14.45" customHeight="1" x14ac:dyDescent="0.25">
      <c r="A33" s="84" t="s">
        <v>47</v>
      </c>
      <c r="B33" s="85"/>
      <c r="C33" s="85"/>
      <c r="D33" s="85"/>
      <c r="E33" s="86"/>
      <c r="F33" s="13" t="s">
        <v>1</v>
      </c>
      <c r="G33" s="13" t="s">
        <v>65</v>
      </c>
      <c r="H33" s="13" t="s">
        <v>63</v>
      </c>
    </row>
    <row r="34" spans="1:8" ht="15" customHeight="1" thickBot="1" x14ac:dyDescent="0.3">
      <c r="A34" s="87"/>
      <c r="B34" s="88"/>
      <c r="C34" s="88"/>
      <c r="D34" s="88"/>
      <c r="E34" s="89"/>
      <c r="F34" s="13">
        <v>2024</v>
      </c>
      <c r="G34" s="13" t="s">
        <v>64</v>
      </c>
      <c r="H34" s="13" t="s">
        <v>62</v>
      </c>
    </row>
    <row r="35" spans="1:8" ht="15.75" thickTop="1" x14ac:dyDescent="0.25">
      <c r="A35" s="90" t="s">
        <v>2</v>
      </c>
      <c r="B35" s="91"/>
      <c r="C35" s="91"/>
      <c r="D35" s="91"/>
      <c r="E35" s="92"/>
      <c r="F35" s="13" t="s">
        <v>3</v>
      </c>
      <c r="G35" s="13" t="s">
        <v>3</v>
      </c>
      <c r="H35" s="13" t="s">
        <v>3</v>
      </c>
    </row>
    <row r="36" spans="1:8" x14ac:dyDescent="0.25">
      <c r="A36" s="111" t="s">
        <v>48</v>
      </c>
      <c r="B36" s="47"/>
      <c r="C36" s="47"/>
      <c r="D36" s="47"/>
      <c r="E36" s="48"/>
      <c r="F36" s="14">
        <v>1000</v>
      </c>
      <c r="G36" s="14">
        <v>1000</v>
      </c>
      <c r="H36" s="14">
        <v>1000</v>
      </c>
    </row>
    <row r="37" spans="1:8" x14ac:dyDescent="0.25">
      <c r="A37" s="111" t="s">
        <v>49</v>
      </c>
      <c r="B37" s="47"/>
      <c r="C37" s="47"/>
      <c r="D37" s="47"/>
      <c r="E37" s="48"/>
      <c r="F37" s="14">
        <v>25000</v>
      </c>
      <c r="G37" s="14">
        <v>16700</v>
      </c>
      <c r="H37" s="14">
        <v>16700</v>
      </c>
    </row>
    <row r="38" spans="1:8" x14ac:dyDescent="0.25">
      <c r="A38" s="111" t="s">
        <v>50</v>
      </c>
      <c r="B38" s="47"/>
      <c r="C38" s="47"/>
      <c r="D38" s="47"/>
      <c r="E38" s="48"/>
      <c r="F38" s="14">
        <v>35000</v>
      </c>
      <c r="G38" s="14">
        <v>59217</v>
      </c>
      <c r="H38" s="14">
        <v>59217</v>
      </c>
    </row>
    <row r="39" spans="1:8" x14ac:dyDescent="0.25">
      <c r="A39" s="111" t="s">
        <v>51</v>
      </c>
      <c r="B39" s="47"/>
      <c r="C39" s="47"/>
      <c r="D39" s="47"/>
      <c r="E39" s="48"/>
      <c r="F39" s="14">
        <v>45000</v>
      </c>
      <c r="G39" s="14">
        <v>66586</v>
      </c>
      <c r="H39" s="14">
        <v>66586</v>
      </c>
    </row>
    <row r="40" spans="1:8" x14ac:dyDescent="0.25">
      <c r="A40" s="45" t="s">
        <v>66</v>
      </c>
      <c r="B40" s="45"/>
      <c r="C40" s="45"/>
      <c r="D40" s="45"/>
      <c r="E40" s="45"/>
      <c r="F40" s="14">
        <v>0</v>
      </c>
      <c r="G40" s="14">
        <v>1500</v>
      </c>
      <c r="H40" s="14">
        <v>1500</v>
      </c>
    </row>
    <row r="41" spans="1:8" ht="15.75" thickBot="1" x14ac:dyDescent="0.3">
      <c r="A41" s="115" t="s">
        <v>75</v>
      </c>
      <c r="B41" s="116"/>
      <c r="C41" s="116"/>
      <c r="D41" s="116"/>
      <c r="E41" s="117"/>
      <c r="F41" s="29">
        <v>0</v>
      </c>
      <c r="G41" s="29">
        <v>8390</v>
      </c>
      <c r="H41" s="29">
        <v>8390</v>
      </c>
    </row>
    <row r="42" spans="1:8" ht="19.5" thickBot="1" x14ac:dyDescent="0.35">
      <c r="A42" s="5" t="s">
        <v>52</v>
      </c>
      <c r="B42" s="6"/>
      <c r="C42" s="6"/>
      <c r="D42" s="6"/>
      <c r="E42" s="12"/>
      <c r="F42" s="20">
        <f t="shared" ref="F42" si="2">SUM(F36:F41)</f>
        <v>106000</v>
      </c>
      <c r="G42" s="20">
        <f t="shared" ref="G42:H42" si="3">SUM(G36:G41)</f>
        <v>153393</v>
      </c>
      <c r="H42" s="20">
        <f t="shared" si="3"/>
        <v>153393</v>
      </c>
    </row>
    <row r="43" spans="1:8" ht="6" customHeight="1" x14ac:dyDescent="0.25">
      <c r="A43" s="11"/>
      <c r="B43" s="11"/>
      <c r="C43" s="11"/>
      <c r="D43" s="11"/>
      <c r="E43" s="11"/>
      <c r="F43" s="28"/>
      <c r="G43" s="28"/>
      <c r="H43" s="28"/>
    </row>
    <row r="44" spans="1:8" x14ac:dyDescent="0.25">
      <c r="A44" s="84" t="s">
        <v>53</v>
      </c>
      <c r="B44" s="85"/>
      <c r="C44" s="85"/>
      <c r="D44" s="85"/>
      <c r="E44" s="86"/>
      <c r="F44" s="13" t="s">
        <v>1</v>
      </c>
      <c r="G44" s="13" t="s">
        <v>65</v>
      </c>
      <c r="H44" s="13" t="s">
        <v>63</v>
      </c>
    </row>
    <row r="45" spans="1:8" ht="15.75" thickBot="1" x14ac:dyDescent="0.3">
      <c r="A45" s="87"/>
      <c r="B45" s="88"/>
      <c r="C45" s="88"/>
      <c r="D45" s="88"/>
      <c r="E45" s="89"/>
      <c r="F45" s="13">
        <v>2024</v>
      </c>
      <c r="G45" s="13" t="s">
        <v>64</v>
      </c>
      <c r="H45" s="13" t="s">
        <v>62</v>
      </c>
    </row>
    <row r="46" spans="1:8" ht="15.75" thickTop="1" x14ac:dyDescent="0.25">
      <c r="A46" s="90" t="s">
        <v>2</v>
      </c>
      <c r="B46" s="91"/>
      <c r="C46" s="91"/>
      <c r="D46" s="91"/>
      <c r="E46" s="92"/>
      <c r="F46" s="13" t="s">
        <v>3</v>
      </c>
      <c r="G46" s="13" t="s">
        <v>3</v>
      </c>
      <c r="H46" s="13" t="s">
        <v>3</v>
      </c>
    </row>
    <row r="47" spans="1:8" ht="15.75" thickBot="1" x14ac:dyDescent="0.3">
      <c r="A47" s="112" t="s">
        <v>54</v>
      </c>
      <c r="B47" s="113"/>
      <c r="C47" s="113"/>
      <c r="D47" s="113"/>
      <c r="E47" s="114"/>
      <c r="F47" s="14">
        <v>19000</v>
      </c>
      <c r="G47" s="14">
        <v>19000</v>
      </c>
      <c r="H47" s="14">
        <v>19000</v>
      </c>
    </row>
    <row r="48" spans="1:8" ht="19.5" thickBot="1" x14ac:dyDescent="0.35">
      <c r="A48" s="105" t="s">
        <v>55</v>
      </c>
      <c r="B48" s="106"/>
      <c r="C48" s="106"/>
      <c r="D48" s="106"/>
      <c r="E48" s="107"/>
      <c r="F48" s="20">
        <v>19000</v>
      </c>
      <c r="G48" s="20">
        <v>19000</v>
      </c>
      <c r="H48" s="20">
        <v>19000</v>
      </c>
    </row>
    <row r="49" spans="1:8" ht="21.75" thickBot="1" x14ac:dyDescent="0.4">
      <c r="A49" s="108" t="s">
        <v>56</v>
      </c>
      <c r="B49" s="109"/>
      <c r="C49" s="109"/>
      <c r="D49" s="109"/>
      <c r="E49" s="110"/>
      <c r="F49" s="30">
        <f>SUM(F31+F42+F48)</f>
        <v>1417530</v>
      </c>
      <c r="G49" s="30">
        <f>SUM(G31+G42+G48)</f>
        <v>1689170</v>
      </c>
      <c r="H49" s="30">
        <f>SUM(H31+H42+H48)</f>
        <v>1703820</v>
      </c>
    </row>
    <row r="50" spans="1:8" ht="15.75" thickTop="1" x14ac:dyDescent="0.25"/>
  </sheetData>
  <mergeCells count="41">
    <mergeCell ref="A30:E30"/>
    <mergeCell ref="A24:E24"/>
    <mergeCell ref="A36:E36"/>
    <mergeCell ref="A35:E35"/>
    <mergeCell ref="A33:E34"/>
    <mergeCell ref="A25:E25"/>
    <mergeCell ref="A26:E26"/>
    <mergeCell ref="A28:E28"/>
    <mergeCell ref="A29:E29"/>
    <mergeCell ref="A27:E27"/>
    <mergeCell ref="A46:E46"/>
    <mergeCell ref="A48:E48"/>
    <mergeCell ref="A49:E49"/>
    <mergeCell ref="A37:E37"/>
    <mergeCell ref="A38:E38"/>
    <mergeCell ref="A39:E39"/>
    <mergeCell ref="A44:E45"/>
    <mergeCell ref="A47:E47"/>
    <mergeCell ref="A41:E41"/>
    <mergeCell ref="A40:E40"/>
    <mergeCell ref="A23:E23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12:E12"/>
    <mergeCell ref="A1:E2"/>
    <mergeCell ref="A3:E3"/>
    <mergeCell ref="A4:E4"/>
    <mergeCell ref="A6:E6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2024-11-08T10:12:35Z</dcterms:modified>
</cp:coreProperties>
</file>